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bdurrahman.karip\Desktop\okan\"/>
    </mc:Choice>
  </mc:AlternateContent>
  <xr:revisionPtr revIDLastSave="0" documentId="8_{E6B2F231-D095-4276-B203-FBFA52CD9FA7}" xr6:coauthVersionLast="36" xr6:coauthVersionMax="36" xr10:uidLastSave="{00000000-0000-0000-0000-000000000000}"/>
  <bookViews>
    <workbookView xWindow="0" yWindow="0" windowWidth="28800" windowHeight="12390" xr2:uid="{5F9F008D-6907-4A92-8331-1CD2EA1CFC01}"/>
  </bookViews>
  <sheets>
    <sheet name="Dağıtım ve Kesinti Tablosu" sheetId="1" r:id="rId1"/>
  </sheets>
  <definedNames>
    <definedName name="_xlnm._FilterDatabase" localSheetId="0" hidden="1">'Dağıtım ve Kesinti Tablosu'!$A$3:$M$87</definedName>
    <definedName name="_xlnm.Print_Titles" localSheetId="0">'Dağıtım ve Kesinti Tablosu'!$1:$3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87" i="1" l="1"/>
  <c r="J87" i="1"/>
  <c r="I87" i="1"/>
  <c r="H87" i="1"/>
  <c r="G87" i="1"/>
  <c r="F87" i="1"/>
  <c r="B87" i="1"/>
  <c r="L86" i="1"/>
  <c r="D86" i="1"/>
  <c r="C86" i="1"/>
  <c r="E86" i="1" s="1"/>
  <c r="M86" i="1" s="1"/>
  <c r="L85" i="1"/>
  <c r="D85" i="1"/>
  <c r="C85" i="1"/>
  <c r="E85" i="1" s="1"/>
  <c r="M85" i="1" s="1"/>
  <c r="L84" i="1"/>
  <c r="D84" i="1"/>
  <c r="C84" i="1"/>
  <c r="E84" i="1" s="1"/>
  <c r="M84" i="1" s="1"/>
  <c r="L83" i="1"/>
  <c r="D83" i="1"/>
  <c r="C83" i="1"/>
  <c r="E83" i="1" s="1"/>
  <c r="M83" i="1" s="1"/>
  <c r="L82" i="1"/>
  <c r="E82" i="1"/>
  <c r="M82" i="1" s="1"/>
  <c r="D82" i="1"/>
  <c r="C82" i="1"/>
  <c r="L81" i="1"/>
  <c r="E81" i="1"/>
  <c r="M81" i="1" s="1"/>
  <c r="D81" i="1"/>
  <c r="C81" i="1"/>
  <c r="L80" i="1"/>
  <c r="D80" i="1"/>
  <c r="C80" i="1"/>
  <c r="E80" i="1" s="1"/>
  <c r="M80" i="1" s="1"/>
  <c r="L79" i="1"/>
  <c r="D79" i="1"/>
  <c r="C79" i="1"/>
  <c r="E79" i="1" s="1"/>
  <c r="M79" i="1" s="1"/>
  <c r="L78" i="1"/>
  <c r="D78" i="1"/>
  <c r="C78" i="1"/>
  <c r="E78" i="1" s="1"/>
  <c r="M78" i="1" s="1"/>
  <c r="L77" i="1"/>
  <c r="D77" i="1"/>
  <c r="C77" i="1"/>
  <c r="E77" i="1" s="1"/>
  <c r="M77" i="1" s="1"/>
  <c r="L76" i="1"/>
  <c r="E76" i="1"/>
  <c r="M76" i="1" s="1"/>
  <c r="D76" i="1"/>
  <c r="C76" i="1"/>
  <c r="L75" i="1"/>
  <c r="D75" i="1"/>
  <c r="E75" i="1" s="1"/>
  <c r="M75" i="1" s="1"/>
  <c r="C75" i="1"/>
  <c r="L74" i="1"/>
  <c r="D74" i="1"/>
  <c r="C74" i="1"/>
  <c r="E74" i="1" s="1"/>
  <c r="M74" i="1" s="1"/>
  <c r="L73" i="1"/>
  <c r="D73" i="1"/>
  <c r="C73" i="1"/>
  <c r="E73" i="1" s="1"/>
  <c r="M73" i="1" s="1"/>
  <c r="L72" i="1"/>
  <c r="D72" i="1"/>
  <c r="C72" i="1"/>
  <c r="E72" i="1" s="1"/>
  <c r="M72" i="1" s="1"/>
  <c r="L71" i="1"/>
  <c r="D71" i="1"/>
  <c r="C71" i="1"/>
  <c r="E71" i="1" s="1"/>
  <c r="M71" i="1" s="1"/>
  <c r="L70" i="1"/>
  <c r="E70" i="1"/>
  <c r="M70" i="1" s="1"/>
  <c r="D70" i="1"/>
  <c r="C70" i="1"/>
  <c r="L69" i="1"/>
  <c r="E69" i="1"/>
  <c r="M69" i="1" s="1"/>
  <c r="D69" i="1"/>
  <c r="C69" i="1"/>
  <c r="L68" i="1"/>
  <c r="D68" i="1"/>
  <c r="C68" i="1"/>
  <c r="E68" i="1" s="1"/>
  <c r="M68" i="1" s="1"/>
  <c r="L67" i="1"/>
  <c r="D67" i="1"/>
  <c r="C67" i="1"/>
  <c r="E67" i="1" s="1"/>
  <c r="M67" i="1" s="1"/>
  <c r="L66" i="1"/>
  <c r="D66" i="1"/>
  <c r="C66" i="1"/>
  <c r="E66" i="1" s="1"/>
  <c r="M66" i="1" s="1"/>
  <c r="L65" i="1"/>
  <c r="D65" i="1"/>
  <c r="C65" i="1"/>
  <c r="E65" i="1" s="1"/>
  <c r="M65" i="1" s="1"/>
  <c r="L64" i="1"/>
  <c r="E64" i="1"/>
  <c r="M64" i="1" s="1"/>
  <c r="D64" i="1"/>
  <c r="C64" i="1"/>
  <c r="L63" i="1"/>
  <c r="D63" i="1"/>
  <c r="E63" i="1" s="1"/>
  <c r="M63" i="1" s="1"/>
  <c r="C63" i="1"/>
  <c r="L62" i="1"/>
  <c r="D62" i="1"/>
  <c r="C62" i="1"/>
  <c r="E62" i="1" s="1"/>
  <c r="M62" i="1" s="1"/>
  <c r="L61" i="1"/>
  <c r="D61" i="1"/>
  <c r="C61" i="1"/>
  <c r="E61" i="1" s="1"/>
  <c r="M61" i="1" s="1"/>
  <c r="L60" i="1"/>
  <c r="D60" i="1"/>
  <c r="C60" i="1"/>
  <c r="E60" i="1" s="1"/>
  <c r="M60" i="1" s="1"/>
  <c r="L59" i="1"/>
  <c r="D59" i="1"/>
  <c r="C59" i="1"/>
  <c r="E59" i="1" s="1"/>
  <c r="M59" i="1" s="1"/>
  <c r="L58" i="1"/>
  <c r="E58" i="1"/>
  <c r="M58" i="1" s="1"/>
  <c r="D58" i="1"/>
  <c r="C58" i="1"/>
  <c r="L57" i="1"/>
  <c r="D57" i="1"/>
  <c r="E57" i="1" s="1"/>
  <c r="M57" i="1" s="1"/>
  <c r="C57" i="1"/>
  <c r="L56" i="1"/>
  <c r="D56" i="1"/>
  <c r="C56" i="1"/>
  <c r="E56" i="1" s="1"/>
  <c r="M56" i="1" s="1"/>
  <c r="L55" i="1"/>
  <c r="D55" i="1"/>
  <c r="C55" i="1"/>
  <c r="E55" i="1" s="1"/>
  <c r="M55" i="1" s="1"/>
  <c r="L54" i="1"/>
  <c r="D54" i="1"/>
  <c r="C54" i="1"/>
  <c r="E54" i="1" s="1"/>
  <c r="M54" i="1" s="1"/>
  <c r="L53" i="1"/>
  <c r="D53" i="1"/>
  <c r="C53" i="1"/>
  <c r="E53" i="1" s="1"/>
  <c r="M53" i="1" s="1"/>
  <c r="L52" i="1"/>
  <c r="E52" i="1"/>
  <c r="M52" i="1" s="1"/>
  <c r="D52" i="1"/>
  <c r="C52" i="1"/>
  <c r="L51" i="1"/>
  <c r="D51" i="1"/>
  <c r="E51" i="1" s="1"/>
  <c r="M51" i="1" s="1"/>
  <c r="C51" i="1"/>
  <c r="L50" i="1"/>
  <c r="D50" i="1"/>
  <c r="C50" i="1"/>
  <c r="E50" i="1" s="1"/>
  <c r="M50" i="1" s="1"/>
  <c r="L49" i="1"/>
  <c r="D49" i="1"/>
  <c r="C49" i="1"/>
  <c r="E49" i="1" s="1"/>
  <c r="M49" i="1" s="1"/>
  <c r="L48" i="1"/>
  <c r="D48" i="1"/>
  <c r="C48" i="1"/>
  <c r="E48" i="1" s="1"/>
  <c r="M48" i="1" s="1"/>
  <c r="L47" i="1"/>
  <c r="D47" i="1"/>
  <c r="C47" i="1"/>
  <c r="E47" i="1" s="1"/>
  <c r="M47" i="1" s="1"/>
  <c r="L46" i="1"/>
  <c r="E46" i="1"/>
  <c r="M46" i="1" s="1"/>
  <c r="D46" i="1"/>
  <c r="C46" i="1"/>
  <c r="L45" i="1"/>
  <c r="D45" i="1"/>
  <c r="E45" i="1" s="1"/>
  <c r="M45" i="1" s="1"/>
  <c r="C45" i="1"/>
  <c r="L44" i="1"/>
  <c r="D44" i="1"/>
  <c r="C44" i="1"/>
  <c r="E44" i="1" s="1"/>
  <c r="M44" i="1" s="1"/>
  <c r="L43" i="1"/>
  <c r="D43" i="1"/>
  <c r="C43" i="1"/>
  <c r="E43" i="1" s="1"/>
  <c r="M43" i="1" s="1"/>
  <c r="L42" i="1"/>
  <c r="D42" i="1"/>
  <c r="C42" i="1"/>
  <c r="E42" i="1" s="1"/>
  <c r="M42" i="1" s="1"/>
  <c r="L41" i="1"/>
  <c r="D41" i="1"/>
  <c r="C41" i="1"/>
  <c r="E41" i="1" s="1"/>
  <c r="M41" i="1" s="1"/>
  <c r="L40" i="1"/>
  <c r="E40" i="1"/>
  <c r="M40" i="1" s="1"/>
  <c r="D40" i="1"/>
  <c r="C40" i="1"/>
  <c r="L39" i="1"/>
  <c r="D39" i="1"/>
  <c r="E39" i="1" s="1"/>
  <c r="M39" i="1" s="1"/>
  <c r="C39" i="1"/>
  <c r="L38" i="1"/>
  <c r="D38" i="1"/>
  <c r="C38" i="1"/>
  <c r="E38" i="1" s="1"/>
  <c r="M38" i="1" s="1"/>
  <c r="L37" i="1"/>
  <c r="D37" i="1"/>
  <c r="C37" i="1"/>
  <c r="E37" i="1" s="1"/>
  <c r="M37" i="1" s="1"/>
  <c r="L36" i="1"/>
  <c r="D36" i="1"/>
  <c r="C36" i="1"/>
  <c r="E36" i="1" s="1"/>
  <c r="M36" i="1" s="1"/>
  <c r="L35" i="1"/>
  <c r="D35" i="1"/>
  <c r="C35" i="1"/>
  <c r="E35" i="1" s="1"/>
  <c r="M35" i="1" s="1"/>
  <c r="L34" i="1"/>
  <c r="E34" i="1"/>
  <c r="M34" i="1" s="1"/>
  <c r="D34" i="1"/>
  <c r="C34" i="1"/>
  <c r="L33" i="1"/>
  <c r="D33" i="1"/>
  <c r="E33" i="1" s="1"/>
  <c r="M33" i="1" s="1"/>
  <c r="C33" i="1"/>
  <c r="L32" i="1"/>
  <c r="D32" i="1"/>
  <c r="C32" i="1"/>
  <c r="E32" i="1" s="1"/>
  <c r="M32" i="1" s="1"/>
  <c r="L31" i="1"/>
  <c r="D31" i="1"/>
  <c r="C31" i="1"/>
  <c r="E31" i="1" s="1"/>
  <c r="M31" i="1" s="1"/>
  <c r="L30" i="1"/>
  <c r="D30" i="1"/>
  <c r="C30" i="1"/>
  <c r="E30" i="1" s="1"/>
  <c r="M30" i="1" s="1"/>
  <c r="L29" i="1"/>
  <c r="D29" i="1"/>
  <c r="C29" i="1"/>
  <c r="E29" i="1" s="1"/>
  <c r="M29" i="1" s="1"/>
  <c r="L28" i="1"/>
  <c r="E28" i="1"/>
  <c r="M28" i="1" s="1"/>
  <c r="D28" i="1"/>
  <c r="C28" i="1"/>
  <c r="L27" i="1"/>
  <c r="D27" i="1"/>
  <c r="E27" i="1" s="1"/>
  <c r="M27" i="1" s="1"/>
  <c r="C27" i="1"/>
  <c r="L26" i="1"/>
  <c r="D26" i="1"/>
  <c r="C26" i="1"/>
  <c r="E26" i="1" s="1"/>
  <c r="M26" i="1" s="1"/>
  <c r="L25" i="1"/>
  <c r="D25" i="1"/>
  <c r="C25" i="1"/>
  <c r="E25" i="1" s="1"/>
  <c r="M25" i="1" s="1"/>
  <c r="L24" i="1"/>
  <c r="D24" i="1"/>
  <c r="C24" i="1"/>
  <c r="E24" i="1" s="1"/>
  <c r="M24" i="1" s="1"/>
  <c r="L23" i="1"/>
  <c r="D23" i="1"/>
  <c r="C23" i="1"/>
  <c r="E23" i="1" s="1"/>
  <c r="M23" i="1" s="1"/>
  <c r="L22" i="1"/>
  <c r="E22" i="1"/>
  <c r="M22" i="1" s="1"/>
  <c r="D22" i="1"/>
  <c r="C22" i="1"/>
  <c r="L21" i="1"/>
  <c r="D21" i="1"/>
  <c r="E21" i="1" s="1"/>
  <c r="M21" i="1" s="1"/>
  <c r="C21" i="1"/>
  <c r="L20" i="1"/>
  <c r="D20" i="1"/>
  <c r="C20" i="1"/>
  <c r="E20" i="1" s="1"/>
  <c r="M20" i="1" s="1"/>
  <c r="L19" i="1"/>
  <c r="D19" i="1"/>
  <c r="C19" i="1"/>
  <c r="E19" i="1" s="1"/>
  <c r="M19" i="1" s="1"/>
  <c r="L18" i="1"/>
  <c r="D18" i="1"/>
  <c r="C18" i="1"/>
  <c r="E18" i="1" s="1"/>
  <c r="M18" i="1" s="1"/>
  <c r="L17" i="1"/>
  <c r="D17" i="1"/>
  <c r="C17" i="1"/>
  <c r="E17" i="1" s="1"/>
  <c r="M17" i="1" s="1"/>
  <c r="L16" i="1"/>
  <c r="E16" i="1"/>
  <c r="M16" i="1" s="1"/>
  <c r="D16" i="1"/>
  <c r="C16" i="1"/>
  <c r="L15" i="1"/>
  <c r="D15" i="1"/>
  <c r="E15" i="1" s="1"/>
  <c r="M15" i="1" s="1"/>
  <c r="C15" i="1"/>
  <c r="L14" i="1"/>
  <c r="D14" i="1"/>
  <c r="C14" i="1"/>
  <c r="E14" i="1" s="1"/>
  <c r="M14" i="1" s="1"/>
  <c r="L13" i="1"/>
  <c r="D13" i="1"/>
  <c r="C13" i="1"/>
  <c r="E13" i="1" s="1"/>
  <c r="M13" i="1" s="1"/>
  <c r="L12" i="1"/>
  <c r="D12" i="1"/>
  <c r="C12" i="1"/>
  <c r="E12" i="1" s="1"/>
  <c r="M12" i="1" s="1"/>
  <c r="L11" i="1"/>
  <c r="D11" i="1"/>
  <c r="C11" i="1"/>
  <c r="E11" i="1" s="1"/>
  <c r="M11" i="1" s="1"/>
  <c r="L10" i="1"/>
  <c r="E10" i="1"/>
  <c r="M10" i="1" s="1"/>
  <c r="D10" i="1"/>
  <c r="C10" i="1"/>
  <c r="L9" i="1"/>
  <c r="D9" i="1"/>
  <c r="E9" i="1" s="1"/>
  <c r="M9" i="1" s="1"/>
  <c r="C9" i="1"/>
  <c r="L8" i="1"/>
  <c r="D8" i="1"/>
  <c r="C8" i="1"/>
  <c r="E8" i="1" s="1"/>
  <c r="M8" i="1" s="1"/>
  <c r="L7" i="1"/>
  <c r="D7" i="1"/>
  <c r="D87" i="1" s="1"/>
  <c r="C7" i="1"/>
  <c r="C87" i="1" s="1"/>
  <c r="L6" i="1"/>
  <c r="D6" i="1"/>
  <c r="C6" i="1"/>
  <c r="E6" i="1" s="1"/>
  <c r="M6" i="1" s="1"/>
  <c r="L5" i="1"/>
  <c r="D5" i="1"/>
  <c r="C5" i="1"/>
  <c r="E5" i="1" s="1"/>
  <c r="M5" i="1" s="1"/>
  <c r="L4" i="1"/>
  <c r="L87" i="1" s="1"/>
  <c r="E4" i="1"/>
  <c r="D4" i="1"/>
  <c r="M4" i="1" l="1"/>
  <c r="M87" i="1" s="1"/>
  <c r="E7" i="1"/>
  <c r="M7" i="1" s="1"/>
  <c r="E87" i="1" l="1"/>
</calcChain>
</file>

<file path=xl/sharedStrings.xml><?xml version="1.0" encoding="utf-8"?>
<sst xmlns="http://schemas.openxmlformats.org/spreadsheetml/2006/main" count="98" uniqueCount="98">
  <si>
    <t>2024 YILI STAJ KREDİ YÖNETMELİĞİ
23.MADDESİ GEREĞİNCE YAPILAN DAĞITIM VE KESİNTİ TABLOSU</t>
  </si>
  <si>
    <t>BARO İSMİ</t>
  </si>
  <si>
    <t>AVUKAT
SAYISI</t>
  </si>
  <si>
    <t>% 30
EŞİT DAĞITIM
( 1 )</t>
  </si>
  <si>
    <t>AV.SAYISINA
GÖRE DAĞITIM
( 2 )</t>
  </si>
  <si>
    <t>( I )
TOPLAM
DAĞITIM
( 1 + 2 )</t>
  </si>
  <si>
    <t>KESENEK
BORCU
(20/01/2025)
( A )</t>
  </si>
  <si>
    <t>Ö.YARDIMI 
BORCU
(20/01/2025)
( B )</t>
  </si>
  <si>
    <t>BİNA
SİGORTA+VERGİ ÖD.
ALACAKLARI
(20/01/2025)
( C )</t>
  </si>
  <si>
    <t>VEKALET
PULU
AVANS KESİNTİSİ
(20/01/2025)
( D )</t>
  </si>
  <si>
    <t>TBB İKT.İŞL.
ALACAKLARI
(20/01/2025)
( E )</t>
  </si>
  <si>
    <t>TBB-SYDF
LİTAİ HOTEL
ALACAKLARI
(20/01/2025)
( F )</t>
  </si>
  <si>
    <t xml:space="preserve">
( II )
KESİNTİLER
TOPLAMI
(A+B+C+E+F)</t>
  </si>
  <si>
    <t>KALAN
( I - II )</t>
  </si>
  <si>
    <t>ADANA BAROSU</t>
  </si>
  <si>
    <t>ADIYAMAN BAROSU</t>
  </si>
  <si>
    <t>AFYONKARAHİSAR BAROSU</t>
  </si>
  <si>
    <t>AĞRI BAROSU</t>
  </si>
  <si>
    <t>AMASYA BAROSU</t>
  </si>
  <si>
    <t>ANKARA BAROSU</t>
  </si>
  <si>
    <t>ANKARA 2 NOLU BAROSU</t>
  </si>
  <si>
    <t>ANTALYA BAROSU</t>
  </si>
  <si>
    <t>ARTVİN BAROSU</t>
  </si>
  <si>
    <t>AYDIN BAROSU</t>
  </si>
  <si>
    <t>BALIKESİR BAROSU</t>
  </si>
  <si>
    <t>BİLECİK BAROSU</t>
  </si>
  <si>
    <t>BİNGÖL BAROSU</t>
  </si>
  <si>
    <t>BİTLİS BAROSU</t>
  </si>
  <si>
    <t>BOLU BAROSU</t>
  </si>
  <si>
    <t>BURDUR BAROSU</t>
  </si>
  <si>
    <t>BURSA BAROSU</t>
  </si>
  <si>
    <t>ÇANAKKALE BAROSU</t>
  </si>
  <si>
    <t>ÇANKIRI BAROSU</t>
  </si>
  <si>
    <t>ÇORUM BAROSU</t>
  </si>
  <si>
    <t>DENİZLİ BAROSU</t>
  </si>
  <si>
    <t>DİYARBAKIR BAROSU</t>
  </si>
  <si>
    <t>EDİRNE BAROSU</t>
  </si>
  <si>
    <t>ELAZIĞ BAROSU</t>
  </si>
  <si>
    <t>ERZİNCAN BAROSU</t>
  </si>
  <si>
    <t>ERZURUM BAROSU</t>
  </si>
  <si>
    <t>ESKİŞEHİR BAROSU</t>
  </si>
  <si>
    <t>GAZİANTEP BAROSU</t>
  </si>
  <si>
    <t>GİRESUN BAROSU</t>
  </si>
  <si>
    <t>GÜMÜŞHANE BAROSU</t>
  </si>
  <si>
    <t>HAKKARİ BAROSU</t>
  </si>
  <si>
    <t>HATAY BAROSU</t>
  </si>
  <si>
    <t>ISPARTA BAROSU</t>
  </si>
  <si>
    <t>MERSİN BAROSU</t>
  </si>
  <si>
    <t>İSTANBUL BAROSU</t>
  </si>
  <si>
    <t>İSTANBUL 2 NOLU BAROSU</t>
  </si>
  <si>
    <t>İZMİR BAROSU</t>
  </si>
  <si>
    <t>KARS BAROSU</t>
  </si>
  <si>
    <t>KASTAMONU BAROSU</t>
  </si>
  <si>
    <t>KAYSERİ BAROSU</t>
  </si>
  <si>
    <t>KIRKLARELİ BAROSU</t>
  </si>
  <si>
    <t>KIRŞEHİR BAROSU</t>
  </si>
  <si>
    <t>KOCAELİ BAROSU</t>
  </si>
  <si>
    <t>KONYA BAROSU</t>
  </si>
  <si>
    <t>KÜTAHYA BAROSU</t>
  </si>
  <si>
    <t>MALATYA BAROSU</t>
  </si>
  <si>
    <t>MANİSA BAROSU</t>
  </si>
  <si>
    <t>KAHRAMANMARAŞ BAROSU</t>
  </si>
  <si>
    <t>MARDİN BAROSU</t>
  </si>
  <si>
    <t>MUĞLA BAROSU</t>
  </si>
  <si>
    <t>MUŞ BAROSU</t>
  </si>
  <si>
    <t>NEVŞEHİR BAROSU</t>
  </si>
  <si>
    <t>NİĞDE BAROSU</t>
  </si>
  <si>
    <t>ORDU BAROSU</t>
  </si>
  <si>
    <t>RİZE BAROSU</t>
  </si>
  <si>
    <t>SAKARYA BAROSU</t>
  </si>
  <si>
    <t>SAMSUN BAROSU</t>
  </si>
  <si>
    <t>SİİRT BAROSU</t>
  </si>
  <si>
    <t>SİNOP BAROSU</t>
  </si>
  <si>
    <t>SİVAS BAROSU</t>
  </si>
  <si>
    <t>TEKİRDAĞ BAROSU</t>
  </si>
  <si>
    <t>TOKAT BAROSU</t>
  </si>
  <si>
    <t>TRABZON BAROSU</t>
  </si>
  <si>
    <t>TUNCELİ BAROSU</t>
  </si>
  <si>
    <t>ŞANLIURFA BAROSU</t>
  </si>
  <si>
    <t>UŞAK BAROSU</t>
  </si>
  <si>
    <t>VAN BAROSU</t>
  </si>
  <si>
    <t>YOZGAT BAROSU</t>
  </si>
  <si>
    <t>ZONGULDAK BAROSU</t>
  </si>
  <si>
    <t>AKSARAY BAROSU</t>
  </si>
  <si>
    <t>BAYBURT BAROSU</t>
  </si>
  <si>
    <t>KARAMAN BAROSU</t>
  </si>
  <si>
    <t>KIRIKKALE BAROSU</t>
  </si>
  <si>
    <t>BATMAN BAROSU</t>
  </si>
  <si>
    <t>ŞIRNAK BAROSU</t>
  </si>
  <si>
    <t>BARTIN BAROSU</t>
  </si>
  <si>
    <t>ARDAHAN BAROSU</t>
  </si>
  <si>
    <t>IĞDIR BAROSU</t>
  </si>
  <si>
    <t>YALOVA BAROSU</t>
  </si>
  <si>
    <t>KARABÜK BAROSU</t>
  </si>
  <si>
    <t>KİLİS BAROSU</t>
  </si>
  <si>
    <t>OSMANİYE BAROSU</t>
  </si>
  <si>
    <t>DÜZCE BAROSU</t>
  </si>
  <si>
    <t>TOPLAM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</si>
</sst>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TL&quot;"/>
  </numFmts>
  <fonts count="5" x14ac:knownFonts="1">
    <font>
      <sz val="11"/>
      <color theme="1"/>
      <name val="Calibri"/>
      <family val="2"/>
      <charset val="162"/>
      <scheme val="minor"/>
    </font>
    <font>
      <sz val="10"/>
      <name val="Arial Tur"/>
      <charset val="162"/>
    </font>
    <font>
      <b/>
      <sz val="16"/>
      <name val="Calibri"/>
      <family val="2"/>
      <charset val="162"/>
    </font>
    <font>
      <sz val="10"/>
      <name val="Calibri"/>
      <family val="2"/>
      <charset val="162"/>
    </font>
    <font>
      <b/>
      <sz val="10"/>
      <name val="Calibri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1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3" fillId="0" borderId="0" xfId="1" applyFont="1" applyAlignment="1">
      <alignment vertical="center"/>
    </xf>
    <xf numFmtId="0" fontId="4" fillId="2" borderId="4" xfId="1" applyFont="1" applyFill="1" applyBorder="1" applyAlignment="1">
      <alignment horizontal="center" vertical="center"/>
    </xf>
    <xf numFmtId="3" fontId="4" fillId="2" borderId="4" xfId="1" applyNumberFormat="1" applyFont="1" applyFill="1" applyBorder="1" applyAlignment="1">
      <alignment horizontal="center" vertical="center" wrapText="1"/>
    </xf>
    <xf numFmtId="164" fontId="4" fillId="2" borderId="4" xfId="1" applyNumberFormat="1" applyFont="1" applyFill="1" applyBorder="1" applyAlignment="1">
      <alignment horizontal="center" vertical="center" wrapText="1"/>
    </xf>
    <xf numFmtId="0" fontId="4" fillId="2" borderId="5" xfId="1" applyFont="1" applyFill="1" applyBorder="1" applyAlignment="1">
      <alignment horizontal="center" vertical="center"/>
    </xf>
    <xf numFmtId="3" fontId="4" fillId="2" borderId="5" xfId="1" applyNumberFormat="1" applyFont="1" applyFill="1" applyBorder="1" applyAlignment="1">
      <alignment horizontal="center" vertical="center" wrapText="1"/>
    </xf>
    <xf numFmtId="164" fontId="4" fillId="2" borderId="5" xfId="1" applyNumberFormat="1" applyFont="1" applyFill="1" applyBorder="1" applyAlignment="1">
      <alignment horizontal="center" vertical="center" wrapText="1"/>
    </xf>
    <xf numFmtId="164" fontId="4" fillId="2" borderId="6" xfId="1" applyNumberFormat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3" fillId="0" borderId="7" xfId="1" applyFont="1" applyBorder="1" applyAlignment="1">
      <alignment vertical="center"/>
    </xf>
    <xf numFmtId="3" fontId="3" fillId="0" borderId="8" xfId="1" applyNumberFormat="1" applyFont="1" applyBorder="1" applyAlignment="1">
      <alignment horizontal="center" vertical="center"/>
    </xf>
    <xf numFmtId="164" fontId="3" fillId="0" borderId="8" xfId="1" applyNumberFormat="1" applyFont="1" applyBorder="1" applyAlignment="1">
      <alignment vertical="center"/>
    </xf>
    <xf numFmtId="164" fontId="4" fillId="2" borderId="8" xfId="1" applyNumberFormat="1" applyFont="1" applyFill="1" applyBorder="1" applyAlignment="1">
      <alignment vertical="center"/>
    </xf>
    <xf numFmtId="164" fontId="3" fillId="0" borderId="9" xfId="1" applyNumberFormat="1" applyFont="1" applyBorder="1" applyAlignment="1">
      <alignment vertical="center"/>
    </xf>
    <xf numFmtId="164" fontId="3" fillId="0" borderId="10" xfId="1" applyNumberFormat="1" applyFont="1" applyBorder="1" applyAlignment="1">
      <alignment vertical="center"/>
    </xf>
    <xf numFmtId="164" fontId="4" fillId="2" borderId="10" xfId="1" applyNumberFormat="1" applyFont="1" applyFill="1" applyBorder="1" applyAlignment="1">
      <alignment vertical="center"/>
    </xf>
    <xf numFmtId="0" fontId="3" fillId="0" borderId="11" xfId="1" applyFont="1" applyBorder="1" applyAlignment="1">
      <alignment vertical="center"/>
    </xf>
    <xf numFmtId="3" fontId="3" fillId="0" borderId="12" xfId="1" applyNumberFormat="1" applyFont="1" applyBorder="1" applyAlignment="1">
      <alignment horizontal="center" vertical="center"/>
    </xf>
    <xf numFmtId="164" fontId="3" fillId="0" borderId="12" xfId="1" applyNumberFormat="1" applyFont="1" applyBorder="1" applyAlignment="1">
      <alignment vertical="center"/>
    </xf>
    <xf numFmtId="164" fontId="4" fillId="2" borderId="12" xfId="1" applyNumberFormat="1" applyFont="1" applyFill="1" applyBorder="1" applyAlignment="1">
      <alignment vertical="center"/>
    </xf>
    <xf numFmtId="164" fontId="3" fillId="0" borderId="13" xfId="1" applyNumberFormat="1" applyFont="1" applyBorder="1" applyAlignment="1">
      <alignment vertical="center"/>
    </xf>
    <xf numFmtId="164" fontId="3" fillId="0" borderId="14" xfId="1" applyNumberFormat="1" applyFont="1" applyBorder="1" applyAlignment="1">
      <alignment vertical="center"/>
    </xf>
    <xf numFmtId="164" fontId="4" fillId="2" borderId="14" xfId="1" applyNumberFormat="1" applyFont="1" applyFill="1" applyBorder="1" applyAlignment="1">
      <alignment vertical="center"/>
    </xf>
    <xf numFmtId="0" fontId="3" fillId="0" borderId="15" xfId="1" applyFont="1" applyBorder="1" applyAlignment="1">
      <alignment vertical="center"/>
    </xf>
    <xf numFmtId="3" fontId="3" fillId="0" borderId="16" xfId="1" applyNumberFormat="1" applyFont="1" applyBorder="1" applyAlignment="1">
      <alignment horizontal="center" vertical="center"/>
    </xf>
    <xf numFmtId="164" fontId="3" fillId="0" borderId="16" xfId="1" applyNumberFormat="1" applyFont="1" applyBorder="1" applyAlignment="1">
      <alignment vertical="center"/>
    </xf>
    <xf numFmtId="164" fontId="4" fillId="2" borderId="16" xfId="1" applyNumberFormat="1" applyFont="1" applyFill="1" applyBorder="1" applyAlignment="1">
      <alignment vertical="center"/>
    </xf>
    <xf numFmtId="164" fontId="3" fillId="0" borderId="17" xfId="1" applyNumberFormat="1" applyFont="1" applyBorder="1" applyAlignment="1">
      <alignment vertical="center"/>
    </xf>
    <xf numFmtId="164" fontId="3" fillId="0" borderId="18" xfId="1" applyNumberFormat="1" applyFont="1" applyBorder="1" applyAlignment="1">
      <alignment vertical="center"/>
    </xf>
    <xf numFmtId="164" fontId="4" fillId="2" borderId="18" xfId="1" applyNumberFormat="1" applyFont="1" applyFill="1" applyBorder="1" applyAlignment="1">
      <alignment vertical="center"/>
    </xf>
    <xf numFmtId="0" fontId="4" fillId="2" borderId="19" xfId="1" applyFont="1" applyFill="1" applyBorder="1" applyAlignment="1">
      <alignment horizontal="right" vertical="center"/>
    </xf>
    <xf numFmtId="3" fontId="4" fillId="2" borderId="19" xfId="1" applyNumberFormat="1" applyFont="1" applyFill="1" applyBorder="1" applyAlignment="1">
      <alignment horizontal="center" vertical="center"/>
    </xf>
    <xf numFmtId="164" fontId="4" fillId="2" borderId="19" xfId="1" applyNumberFormat="1" applyFont="1" applyFill="1" applyBorder="1" applyAlignment="1">
      <alignment horizontal="right" vertical="center"/>
    </xf>
    <xf numFmtId="164" fontId="4" fillId="2" borderId="6" xfId="1" applyNumberFormat="1" applyFont="1" applyFill="1" applyBorder="1" applyAlignment="1">
      <alignment horizontal="right" vertical="center"/>
    </xf>
    <xf numFmtId="164" fontId="4" fillId="2" borderId="20" xfId="1" applyNumberFormat="1" applyFont="1" applyFill="1" applyBorder="1" applyAlignment="1">
      <alignment horizontal="right" vertical="center"/>
    </xf>
    <xf numFmtId="3" fontId="3" fillId="0" borderId="0" xfId="1" applyNumberFormat="1" applyFont="1" applyAlignment="1">
      <alignment horizontal="center" vertical="center"/>
    </xf>
    <xf numFmtId="164" fontId="3" fillId="0" borderId="0" xfId="1" applyNumberFormat="1" applyFont="1" applyAlignment="1">
      <alignment vertical="center"/>
    </xf>
  </cellXfs>
  <cellStyles count="2">
    <cellStyle name="Normal" xfId="0" builtinId="0"/>
    <cellStyle name="Normal_CMUK Dağılımı" xfId="1" xr:uid="{261C43A3-D0A1-4782-9D45-0006C786FCAA}"/>
  </cellStyles>
  <dxfs count="2">
    <dxf>
      <fill>
        <patternFill>
          <bgColor indexed="9"/>
        </patternFill>
      </fill>
    </dxf>
    <dxf>
      <fill>
        <patternFill>
          <bgColor indexed="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0AAAD-8E9F-48B5-9826-27664F5B80B6}">
  <sheetPr>
    <tabColor rgb="FF92D050"/>
    <pageSetUpPr fitToPage="1"/>
  </sheetPr>
  <dimension ref="A1:M87"/>
  <sheetViews>
    <sheetView tabSelected="1" workbookViewId="0">
      <pane xSplit="1" ySplit="3" topLeftCell="B4" activePane="bottomRight" state="frozen"/>
      <selection activeCell="B31" sqref="B31"/>
      <selection pane="topRight" activeCell="B31" sqref="B31"/>
      <selection pane="bottomLeft" activeCell="B31" sqref="B31"/>
      <selection pane="bottomRight" activeCell="J4" sqref="J4"/>
    </sheetView>
  </sheetViews>
  <sheetFormatPr defaultColWidth="8" defaultRowHeight="12.75" x14ac:dyDescent="0.25"/>
  <cols>
    <col min="1" max="1" width="26.42578125" style="4" customWidth="1"/>
    <col min="2" max="2" width="8.42578125" style="39" customWidth="1"/>
    <col min="3" max="5" width="19.7109375" style="40" customWidth="1"/>
    <col min="6" max="13" width="16.5703125" style="40" customWidth="1"/>
    <col min="14" max="14" width="31.5703125" style="4" bestFit="1" customWidth="1"/>
    <col min="15" max="16384" width="8" style="4"/>
  </cols>
  <sheetData>
    <row r="1" spans="1:13" ht="56.25" customHeight="1" thickBo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31.5" customHeight="1" x14ac:dyDescent="0.25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spans="1:13" s="12" customFormat="1" ht="57" customHeight="1" thickBot="1" x14ac:dyDescent="0.3">
      <c r="A3" s="8"/>
      <c r="B3" s="9"/>
      <c r="C3" s="10"/>
      <c r="D3" s="10"/>
      <c r="E3" s="10"/>
      <c r="F3" s="10"/>
      <c r="G3" s="10"/>
      <c r="H3" s="10"/>
      <c r="I3" s="10"/>
      <c r="J3" s="10"/>
      <c r="K3" s="10"/>
      <c r="L3" s="11"/>
      <c r="M3" s="11"/>
    </row>
    <row r="4" spans="1:13" ht="18" customHeight="1" x14ac:dyDescent="0.25">
      <c r="A4" s="13" t="s">
        <v>14</v>
      </c>
      <c r="B4" s="14">
        <v>4831</v>
      </c>
      <c r="C4" s="15">
        <v>3046477.87</v>
      </c>
      <c r="D4" s="15">
        <f t="shared" ref="D4:D67" si="0">ROUND((379286494.25/$B$87*B4),2)</f>
        <v>9201138.1500000004</v>
      </c>
      <c r="E4" s="16">
        <f t="shared" ref="E4:E67" si="1">C4+D4</f>
        <v>12247616.02</v>
      </c>
      <c r="F4" s="15">
        <v>749280</v>
      </c>
      <c r="G4" s="15">
        <v>374640</v>
      </c>
      <c r="H4" s="15"/>
      <c r="I4" s="15">
        <v>418000</v>
      </c>
      <c r="J4" s="17">
        <v>234662.14</v>
      </c>
      <c r="K4" s="17"/>
      <c r="L4" s="18">
        <f t="shared" ref="L4:L67" si="2">SUM(F4:K4)</f>
        <v>1776582.1400000001</v>
      </c>
      <c r="M4" s="19">
        <f t="shared" ref="M4:M67" si="3">E4-L4</f>
        <v>10471033.879999999</v>
      </c>
    </row>
    <row r="5" spans="1:13" ht="18" customHeight="1" x14ac:dyDescent="0.25">
      <c r="A5" s="20" t="s">
        <v>15</v>
      </c>
      <c r="B5" s="21">
        <v>608</v>
      </c>
      <c r="C5" s="22">
        <f t="shared" ref="C5:C68" si="4">$C$4</f>
        <v>3046477.87</v>
      </c>
      <c r="D5" s="22">
        <f t="shared" si="0"/>
        <v>1157998.76</v>
      </c>
      <c r="E5" s="23">
        <f t="shared" si="1"/>
        <v>4204476.63</v>
      </c>
      <c r="F5" s="22">
        <v>89376</v>
      </c>
      <c r="G5" s="22">
        <v>44688</v>
      </c>
      <c r="H5" s="22"/>
      <c r="I5" s="22">
        <v>825000</v>
      </c>
      <c r="J5" s="24">
        <v>55.09</v>
      </c>
      <c r="K5" s="24"/>
      <c r="L5" s="25">
        <f t="shared" si="2"/>
        <v>959119.09</v>
      </c>
      <c r="M5" s="26">
        <f t="shared" si="3"/>
        <v>3245357.54</v>
      </c>
    </row>
    <row r="6" spans="1:13" ht="18" customHeight="1" x14ac:dyDescent="0.25">
      <c r="A6" s="20" t="s">
        <v>16</v>
      </c>
      <c r="B6" s="21">
        <v>822</v>
      </c>
      <c r="C6" s="22">
        <f t="shared" si="4"/>
        <v>3046477.87</v>
      </c>
      <c r="D6" s="22">
        <f t="shared" si="0"/>
        <v>1565583.85</v>
      </c>
      <c r="E6" s="23">
        <f t="shared" si="1"/>
        <v>4612061.7200000007</v>
      </c>
      <c r="F6" s="22">
        <v>95004</v>
      </c>
      <c r="G6" s="22">
        <v>47502</v>
      </c>
      <c r="H6" s="22">
        <v>13741.2</v>
      </c>
      <c r="I6" s="22"/>
      <c r="J6" s="24">
        <v>46390</v>
      </c>
      <c r="K6" s="24"/>
      <c r="L6" s="25">
        <f t="shared" si="2"/>
        <v>202637.2</v>
      </c>
      <c r="M6" s="26">
        <f t="shared" si="3"/>
        <v>4409424.5200000005</v>
      </c>
    </row>
    <row r="7" spans="1:13" ht="18" customHeight="1" x14ac:dyDescent="0.25">
      <c r="A7" s="20" t="s">
        <v>17</v>
      </c>
      <c r="B7" s="21">
        <v>266</v>
      </c>
      <c r="C7" s="22">
        <f t="shared" si="4"/>
        <v>3046477.87</v>
      </c>
      <c r="D7" s="22">
        <f t="shared" si="0"/>
        <v>506624.46</v>
      </c>
      <c r="E7" s="23">
        <f t="shared" si="1"/>
        <v>3553102.33</v>
      </c>
      <c r="F7" s="22">
        <v>44184</v>
      </c>
      <c r="G7" s="22">
        <v>22092</v>
      </c>
      <c r="H7" s="22">
        <v>2960.9</v>
      </c>
      <c r="I7" s="22">
        <v>300000</v>
      </c>
      <c r="J7" s="24"/>
      <c r="K7" s="24">
        <v>7560</v>
      </c>
      <c r="L7" s="25">
        <f t="shared" si="2"/>
        <v>376796.9</v>
      </c>
      <c r="M7" s="26">
        <f t="shared" si="3"/>
        <v>3176305.43</v>
      </c>
    </row>
    <row r="8" spans="1:13" ht="18" customHeight="1" x14ac:dyDescent="0.25">
      <c r="A8" s="20" t="s">
        <v>18</v>
      </c>
      <c r="B8" s="21">
        <v>397</v>
      </c>
      <c r="C8" s="22">
        <f t="shared" si="4"/>
        <v>3046477.87</v>
      </c>
      <c r="D8" s="22">
        <f t="shared" si="0"/>
        <v>756127.48</v>
      </c>
      <c r="E8" s="23">
        <f t="shared" si="1"/>
        <v>3802605.35</v>
      </c>
      <c r="F8" s="22">
        <v>60480</v>
      </c>
      <c r="G8" s="22">
        <v>30240</v>
      </c>
      <c r="H8" s="22">
        <v>6425.23</v>
      </c>
      <c r="I8" s="22">
        <v>280000</v>
      </c>
      <c r="J8" s="24"/>
      <c r="K8" s="24"/>
      <c r="L8" s="25">
        <f t="shared" si="2"/>
        <v>377145.23</v>
      </c>
      <c r="M8" s="26">
        <f t="shared" si="3"/>
        <v>3425460.12</v>
      </c>
    </row>
    <row r="9" spans="1:13" ht="18" customHeight="1" x14ac:dyDescent="0.25">
      <c r="A9" s="20" t="s">
        <v>19</v>
      </c>
      <c r="B9" s="21">
        <v>25383</v>
      </c>
      <c r="C9" s="22">
        <f t="shared" si="4"/>
        <v>3046477.87</v>
      </c>
      <c r="D9" s="22">
        <f t="shared" si="0"/>
        <v>48344543.509999998</v>
      </c>
      <c r="E9" s="23">
        <f t="shared" si="1"/>
        <v>51391021.379999995</v>
      </c>
      <c r="F9" s="22">
        <v>3978912</v>
      </c>
      <c r="G9" s="22">
        <v>1989456</v>
      </c>
      <c r="H9" s="22"/>
      <c r="I9" s="22">
        <v>6583000</v>
      </c>
      <c r="J9" s="24">
        <v>189415.02</v>
      </c>
      <c r="K9" s="24"/>
      <c r="L9" s="25">
        <f t="shared" si="2"/>
        <v>12740783.02</v>
      </c>
      <c r="M9" s="26">
        <f t="shared" si="3"/>
        <v>38650238.359999999</v>
      </c>
    </row>
    <row r="10" spans="1:13" ht="18" customHeight="1" x14ac:dyDescent="0.25">
      <c r="A10" s="20" t="s">
        <v>20</v>
      </c>
      <c r="B10" s="21">
        <v>2829</v>
      </c>
      <c r="C10" s="22">
        <f t="shared" si="4"/>
        <v>3046477.87</v>
      </c>
      <c r="D10" s="22">
        <f t="shared" si="0"/>
        <v>5388122.5099999998</v>
      </c>
      <c r="E10" s="23">
        <f t="shared" si="1"/>
        <v>8434600.379999999</v>
      </c>
      <c r="F10" s="22">
        <v>385560</v>
      </c>
      <c r="G10" s="22">
        <v>192780</v>
      </c>
      <c r="H10" s="22"/>
      <c r="I10" s="22">
        <v>1410000</v>
      </c>
      <c r="J10" s="24"/>
      <c r="K10" s="24"/>
      <c r="L10" s="25">
        <f t="shared" si="2"/>
        <v>1988340</v>
      </c>
      <c r="M10" s="26">
        <f t="shared" si="3"/>
        <v>6446260.379999999</v>
      </c>
    </row>
    <row r="11" spans="1:13" ht="18" customHeight="1" x14ac:dyDescent="0.25">
      <c r="A11" s="20" t="s">
        <v>21</v>
      </c>
      <c r="B11" s="21">
        <v>7700</v>
      </c>
      <c r="C11" s="22">
        <f t="shared" si="4"/>
        <v>3046477.87</v>
      </c>
      <c r="D11" s="22">
        <f t="shared" si="0"/>
        <v>14665444.789999999</v>
      </c>
      <c r="E11" s="23">
        <f t="shared" si="1"/>
        <v>17711922.66</v>
      </c>
      <c r="F11" s="22">
        <v>1199688</v>
      </c>
      <c r="G11" s="22">
        <v>599844</v>
      </c>
      <c r="H11" s="22">
        <v>45441</v>
      </c>
      <c r="I11" s="22"/>
      <c r="J11" s="24">
        <v>86315.27</v>
      </c>
      <c r="K11" s="24"/>
      <c r="L11" s="25">
        <f t="shared" si="2"/>
        <v>1931288.27</v>
      </c>
      <c r="M11" s="26">
        <f t="shared" si="3"/>
        <v>15780634.390000001</v>
      </c>
    </row>
    <row r="12" spans="1:13" ht="18" customHeight="1" x14ac:dyDescent="0.25">
      <c r="A12" s="20" t="s">
        <v>22</v>
      </c>
      <c r="B12" s="21">
        <v>144</v>
      </c>
      <c r="C12" s="22">
        <f t="shared" si="4"/>
        <v>3046477.87</v>
      </c>
      <c r="D12" s="22">
        <f t="shared" si="0"/>
        <v>274262.86</v>
      </c>
      <c r="E12" s="23">
        <f t="shared" si="1"/>
        <v>3320740.73</v>
      </c>
      <c r="F12" s="22">
        <v>22680</v>
      </c>
      <c r="G12" s="22">
        <v>11340</v>
      </c>
      <c r="H12" s="22">
        <v>68289.16</v>
      </c>
      <c r="I12" s="22"/>
      <c r="J12" s="24">
        <v>100</v>
      </c>
      <c r="K12" s="24"/>
      <c r="L12" s="25">
        <f t="shared" si="2"/>
        <v>102409.16</v>
      </c>
      <c r="M12" s="26">
        <f t="shared" si="3"/>
        <v>3218331.57</v>
      </c>
    </row>
    <row r="13" spans="1:13" ht="18" customHeight="1" x14ac:dyDescent="0.25">
      <c r="A13" s="20" t="s">
        <v>23</v>
      </c>
      <c r="B13" s="21">
        <v>1832</v>
      </c>
      <c r="C13" s="22">
        <f t="shared" si="4"/>
        <v>3046477.87</v>
      </c>
      <c r="D13" s="22">
        <f t="shared" si="0"/>
        <v>3489233.1</v>
      </c>
      <c r="E13" s="23">
        <f t="shared" si="1"/>
        <v>6535710.9700000007</v>
      </c>
      <c r="F13" s="22">
        <v>292992</v>
      </c>
      <c r="G13" s="22">
        <v>146496</v>
      </c>
      <c r="H13" s="22">
        <v>2172.3200000000002</v>
      </c>
      <c r="I13" s="22">
        <v>665000</v>
      </c>
      <c r="J13" s="24"/>
      <c r="K13" s="24"/>
      <c r="L13" s="25">
        <f t="shared" si="2"/>
        <v>1106660.32</v>
      </c>
      <c r="M13" s="26">
        <f t="shared" si="3"/>
        <v>5429050.6500000004</v>
      </c>
    </row>
    <row r="14" spans="1:13" ht="18" customHeight="1" x14ac:dyDescent="0.25">
      <c r="A14" s="20" t="s">
        <v>24</v>
      </c>
      <c r="B14" s="21">
        <v>1791</v>
      </c>
      <c r="C14" s="22">
        <f t="shared" si="4"/>
        <v>3046477.87</v>
      </c>
      <c r="D14" s="22">
        <f t="shared" si="0"/>
        <v>3411144.37</v>
      </c>
      <c r="E14" s="23">
        <f t="shared" si="1"/>
        <v>6457622.2400000002</v>
      </c>
      <c r="F14" s="22">
        <v>280728</v>
      </c>
      <c r="G14" s="22">
        <v>140364</v>
      </c>
      <c r="H14" s="22">
        <v>139525.29</v>
      </c>
      <c r="I14" s="22">
        <v>455000</v>
      </c>
      <c r="J14" s="24">
        <v>20286.349999999999</v>
      </c>
      <c r="K14" s="24"/>
      <c r="L14" s="25">
        <f t="shared" si="2"/>
        <v>1035903.64</v>
      </c>
      <c r="M14" s="26">
        <f t="shared" si="3"/>
        <v>5421718.6000000006</v>
      </c>
    </row>
    <row r="15" spans="1:13" ht="18" customHeight="1" x14ac:dyDescent="0.25">
      <c r="A15" s="20" t="s">
        <v>25</v>
      </c>
      <c r="B15" s="21">
        <v>188</v>
      </c>
      <c r="C15" s="22">
        <f t="shared" si="4"/>
        <v>3046477.87</v>
      </c>
      <c r="D15" s="22">
        <f t="shared" si="0"/>
        <v>358065.41</v>
      </c>
      <c r="E15" s="23">
        <f t="shared" si="1"/>
        <v>3404543.2800000003</v>
      </c>
      <c r="F15" s="22"/>
      <c r="G15" s="22"/>
      <c r="H15" s="22">
        <v>1943.7</v>
      </c>
      <c r="I15" s="22"/>
      <c r="J15" s="24">
        <v>4551</v>
      </c>
      <c r="K15" s="24"/>
      <c r="L15" s="25">
        <f t="shared" si="2"/>
        <v>6494.7</v>
      </c>
      <c r="M15" s="26">
        <f t="shared" si="3"/>
        <v>3398048.58</v>
      </c>
    </row>
    <row r="16" spans="1:13" ht="18" customHeight="1" x14ac:dyDescent="0.25">
      <c r="A16" s="20" t="s">
        <v>26</v>
      </c>
      <c r="B16" s="21">
        <v>226</v>
      </c>
      <c r="C16" s="22">
        <f t="shared" si="4"/>
        <v>3046477.87</v>
      </c>
      <c r="D16" s="22">
        <f t="shared" si="0"/>
        <v>430440.33</v>
      </c>
      <c r="E16" s="23">
        <f t="shared" si="1"/>
        <v>3476918.2</v>
      </c>
      <c r="F16" s="22">
        <v>34608</v>
      </c>
      <c r="G16" s="22">
        <v>17304</v>
      </c>
      <c r="H16" s="22">
        <v>18864.650000000001</v>
      </c>
      <c r="I16" s="22">
        <v>700000</v>
      </c>
      <c r="J16" s="24">
        <v>7960</v>
      </c>
      <c r="K16" s="24"/>
      <c r="L16" s="25">
        <f t="shared" si="2"/>
        <v>778736.65</v>
      </c>
      <c r="M16" s="26">
        <f t="shared" si="3"/>
        <v>2698181.5500000003</v>
      </c>
    </row>
    <row r="17" spans="1:13" ht="18" customHeight="1" x14ac:dyDescent="0.25">
      <c r="A17" s="20" t="s">
        <v>27</v>
      </c>
      <c r="B17" s="21">
        <v>209</v>
      </c>
      <c r="C17" s="22">
        <f t="shared" si="4"/>
        <v>3046477.87</v>
      </c>
      <c r="D17" s="22">
        <f t="shared" si="0"/>
        <v>398062.07</v>
      </c>
      <c r="E17" s="23">
        <f t="shared" si="1"/>
        <v>3444539.94</v>
      </c>
      <c r="F17" s="22">
        <v>31752</v>
      </c>
      <c r="G17" s="22">
        <v>15876</v>
      </c>
      <c r="H17" s="22">
        <v>48155.71</v>
      </c>
      <c r="I17" s="22"/>
      <c r="J17" s="24"/>
      <c r="K17" s="24"/>
      <c r="L17" s="25">
        <f t="shared" si="2"/>
        <v>95783.709999999992</v>
      </c>
      <c r="M17" s="26">
        <f t="shared" si="3"/>
        <v>3348756.23</v>
      </c>
    </row>
    <row r="18" spans="1:13" ht="18" customHeight="1" x14ac:dyDescent="0.25">
      <c r="A18" s="20" t="s">
        <v>28</v>
      </c>
      <c r="B18" s="21">
        <v>356</v>
      </c>
      <c r="C18" s="22">
        <f t="shared" si="4"/>
        <v>3046477.87</v>
      </c>
      <c r="D18" s="22">
        <f t="shared" si="0"/>
        <v>678038.75</v>
      </c>
      <c r="E18" s="23">
        <f t="shared" si="1"/>
        <v>3724516.62</v>
      </c>
      <c r="F18" s="22">
        <v>38178</v>
      </c>
      <c r="G18" s="22">
        <v>19089</v>
      </c>
      <c r="H18" s="22">
        <v>17273.599999999999</v>
      </c>
      <c r="I18" s="22">
        <v>466000</v>
      </c>
      <c r="J18" s="24">
        <v>10710</v>
      </c>
      <c r="K18" s="24"/>
      <c r="L18" s="25">
        <f t="shared" si="2"/>
        <v>551250.6</v>
      </c>
      <c r="M18" s="26">
        <f t="shared" si="3"/>
        <v>3173266.02</v>
      </c>
    </row>
    <row r="19" spans="1:13" ht="18" customHeight="1" x14ac:dyDescent="0.25">
      <c r="A19" s="20" t="s">
        <v>29</v>
      </c>
      <c r="B19" s="21">
        <v>390</v>
      </c>
      <c r="C19" s="22">
        <f t="shared" si="4"/>
        <v>3046477.87</v>
      </c>
      <c r="D19" s="22">
        <f t="shared" si="0"/>
        <v>742795.26</v>
      </c>
      <c r="E19" s="23">
        <f t="shared" si="1"/>
        <v>3789273.13</v>
      </c>
      <c r="F19" s="22">
        <v>61824</v>
      </c>
      <c r="G19" s="22">
        <v>30912</v>
      </c>
      <c r="H19" s="22">
        <v>1744.46</v>
      </c>
      <c r="I19" s="22"/>
      <c r="J19" s="24">
        <v>10590</v>
      </c>
      <c r="K19" s="24"/>
      <c r="L19" s="25">
        <f t="shared" si="2"/>
        <v>105070.46</v>
      </c>
      <c r="M19" s="26">
        <f t="shared" si="3"/>
        <v>3684202.67</v>
      </c>
    </row>
    <row r="20" spans="1:13" ht="18" customHeight="1" x14ac:dyDescent="0.25">
      <c r="A20" s="20" t="s">
        <v>30</v>
      </c>
      <c r="B20" s="21">
        <v>6184</v>
      </c>
      <c r="C20" s="22">
        <f t="shared" si="4"/>
        <v>3046477.87</v>
      </c>
      <c r="D20" s="22">
        <f t="shared" si="0"/>
        <v>11778066.310000001</v>
      </c>
      <c r="E20" s="23">
        <f t="shared" si="1"/>
        <v>14824544.18</v>
      </c>
      <c r="F20" s="22">
        <v>958440</v>
      </c>
      <c r="G20" s="22">
        <v>479220</v>
      </c>
      <c r="H20" s="22">
        <v>66540.37</v>
      </c>
      <c r="I20" s="22">
        <v>2500000</v>
      </c>
      <c r="J20" s="24">
        <v>2082.34</v>
      </c>
      <c r="K20" s="24"/>
      <c r="L20" s="25">
        <f t="shared" si="2"/>
        <v>4006282.71</v>
      </c>
      <c r="M20" s="26">
        <f t="shared" si="3"/>
        <v>10818261.469999999</v>
      </c>
    </row>
    <row r="21" spans="1:13" ht="18" customHeight="1" x14ac:dyDescent="0.25">
      <c r="A21" s="20" t="s">
        <v>31</v>
      </c>
      <c r="B21" s="21">
        <v>875</v>
      </c>
      <c r="C21" s="22">
        <f t="shared" si="4"/>
        <v>3046477.87</v>
      </c>
      <c r="D21" s="22">
        <f t="shared" si="0"/>
        <v>1666527.82</v>
      </c>
      <c r="E21" s="23">
        <f t="shared" si="1"/>
        <v>4713005.6900000004</v>
      </c>
      <c r="F21" s="22">
        <v>136080</v>
      </c>
      <c r="G21" s="22">
        <v>68040</v>
      </c>
      <c r="H21" s="22"/>
      <c r="I21" s="22">
        <v>915000</v>
      </c>
      <c r="J21" s="24">
        <v>19185.27</v>
      </c>
      <c r="K21" s="24"/>
      <c r="L21" s="25">
        <f t="shared" si="2"/>
        <v>1138305.27</v>
      </c>
      <c r="M21" s="26">
        <f t="shared" si="3"/>
        <v>3574700.4200000004</v>
      </c>
    </row>
    <row r="22" spans="1:13" ht="18" customHeight="1" x14ac:dyDescent="0.25">
      <c r="A22" s="20" t="s">
        <v>32</v>
      </c>
      <c r="B22" s="21">
        <v>167</v>
      </c>
      <c r="C22" s="22">
        <f t="shared" si="4"/>
        <v>3046477.87</v>
      </c>
      <c r="D22" s="22">
        <f t="shared" si="0"/>
        <v>318068.74</v>
      </c>
      <c r="E22" s="23">
        <f t="shared" si="1"/>
        <v>3364546.6100000003</v>
      </c>
      <c r="F22" s="22">
        <v>26376</v>
      </c>
      <c r="G22" s="22">
        <v>13188</v>
      </c>
      <c r="H22" s="22">
        <v>2565.1999999999998</v>
      </c>
      <c r="I22" s="22"/>
      <c r="J22" s="24"/>
      <c r="K22" s="24"/>
      <c r="L22" s="25">
        <f t="shared" si="2"/>
        <v>42129.2</v>
      </c>
      <c r="M22" s="26">
        <f t="shared" si="3"/>
        <v>3322417.41</v>
      </c>
    </row>
    <row r="23" spans="1:13" ht="18" customHeight="1" x14ac:dyDescent="0.25">
      <c r="A23" s="20" t="s">
        <v>33</v>
      </c>
      <c r="B23" s="21">
        <v>567</v>
      </c>
      <c r="C23" s="22">
        <f t="shared" si="4"/>
        <v>3046477.87</v>
      </c>
      <c r="D23" s="22">
        <f t="shared" si="0"/>
        <v>1079910.03</v>
      </c>
      <c r="E23" s="23">
        <f t="shared" si="1"/>
        <v>4126387.9000000004</v>
      </c>
      <c r="F23" s="22">
        <v>99456</v>
      </c>
      <c r="G23" s="22">
        <v>49728</v>
      </c>
      <c r="H23" s="22">
        <v>5221</v>
      </c>
      <c r="I23" s="22"/>
      <c r="J23" s="24">
        <v>20460.18</v>
      </c>
      <c r="K23" s="24"/>
      <c r="L23" s="25">
        <f t="shared" si="2"/>
        <v>174865.18</v>
      </c>
      <c r="M23" s="26">
        <f t="shared" si="3"/>
        <v>3951522.72</v>
      </c>
    </row>
    <row r="24" spans="1:13" ht="18" customHeight="1" x14ac:dyDescent="0.25">
      <c r="A24" s="20" t="s">
        <v>34</v>
      </c>
      <c r="B24" s="21">
        <v>2182</v>
      </c>
      <c r="C24" s="22">
        <f t="shared" si="4"/>
        <v>3046477.87</v>
      </c>
      <c r="D24" s="22">
        <f t="shared" si="0"/>
        <v>4155844.22</v>
      </c>
      <c r="E24" s="23">
        <f t="shared" si="1"/>
        <v>7202322.0899999999</v>
      </c>
      <c r="F24" s="22">
        <v>338520</v>
      </c>
      <c r="G24" s="22">
        <v>169260</v>
      </c>
      <c r="H24" s="22">
        <v>138270</v>
      </c>
      <c r="I24" s="22"/>
      <c r="J24" s="24">
        <v>66230.539999999994</v>
      </c>
      <c r="K24" s="24"/>
      <c r="L24" s="25">
        <f t="shared" si="2"/>
        <v>712280.54</v>
      </c>
      <c r="M24" s="26">
        <f t="shared" si="3"/>
        <v>6490041.5499999998</v>
      </c>
    </row>
    <row r="25" spans="1:13" ht="18" customHeight="1" x14ac:dyDescent="0.25">
      <c r="A25" s="20" t="s">
        <v>35</v>
      </c>
      <c r="B25" s="21">
        <v>2462</v>
      </c>
      <c r="C25" s="22">
        <f t="shared" si="4"/>
        <v>3046477.87</v>
      </c>
      <c r="D25" s="22">
        <f t="shared" si="0"/>
        <v>4689133.13</v>
      </c>
      <c r="E25" s="23">
        <f t="shared" si="1"/>
        <v>7735611</v>
      </c>
      <c r="F25" s="22">
        <v>379680</v>
      </c>
      <c r="G25" s="22">
        <v>189840</v>
      </c>
      <c r="H25" s="22">
        <v>18370.2</v>
      </c>
      <c r="I25" s="22">
        <v>1385000</v>
      </c>
      <c r="J25" s="24">
        <v>14230.54</v>
      </c>
      <c r="K25" s="24">
        <v>7560</v>
      </c>
      <c r="L25" s="25">
        <f t="shared" si="2"/>
        <v>1994680.74</v>
      </c>
      <c r="M25" s="26">
        <f t="shared" si="3"/>
        <v>5740930.2599999998</v>
      </c>
    </row>
    <row r="26" spans="1:13" ht="18" customHeight="1" x14ac:dyDescent="0.25">
      <c r="A26" s="20" t="s">
        <v>36</v>
      </c>
      <c r="B26" s="21">
        <v>646</v>
      </c>
      <c r="C26" s="22">
        <f t="shared" si="4"/>
        <v>3046477.87</v>
      </c>
      <c r="D26" s="22">
        <f t="shared" si="0"/>
        <v>1230373.68</v>
      </c>
      <c r="E26" s="23">
        <f t="shared" si="1"/>
        <v>4276851.55</v>
      </c>
      <c r="F26" s="22">
        <v>105672</v>
      </c>
      <c r="G26" s="22">
        <v>52836</v>
      </c>
      <c r="H26" s="22">
        <v>11050.46</v>
      </c>
      <c r="I26" s="22"/>
      <c r="J26" s="24"/>
      <c r="K26" s="24"/>
      <c r="L26" s="25">
        <f t="shared" si="2"/>
        <v>169558.46</v>
      </c>
      <c r="M26" s="26">
        <f t="shared" si="3"/>
        <v>4107293.09</v>
      </c>
    </row>
    <row r="27" spans="1:13" ht="18" customHeight="1" x14ac:dyDescent="0.25">
      <c r="A27" s="20" t="s">
        <v>37</v>
      </c>
      <c r="B27" s="21">
        <v>728</v>
      </c>
      <c r="C27" s="22">
        <f t="shared" si="4"/>
        <v>3046477.87</v>
      </c>
      <c r="D27" s="22">
        <f t="shared" si="0"/>
        <v>1386551.14</v>
      </c>
      <c r="E27" s="23">
        <f t="shared" si="1"/>
        <v>4433029.01</v>
      </c>
      <c r="F27" s="22">
        <v>108024</v>
      </c>
      <c r="G27" s="22">
        <v>54012</v>
      </c>
      <c r="H27" s="22">
        <v>1520.83</v>
      </c>
      <c r="I27" s="22">
        <v>400000</v>
      </c>
      <c r="J27" s="24"/>
      <c r="K27" s="24"/>
      <c r="L27" s="25">
        <f t="shared" si="2"/>
        <v>563556.82999999996</v>
      </c>
      <c r="M27" s="26">
        <f t="shared" si="3"/>
        <v>3869472.1799999997</v>
      </c>
    </row>
    <row r="28" spans="1:13" ht="18" customHeight="1" x14ac:dyDescent="0.25">
      <c r="A28" s="20" t="s">
        <v>38</v>
      </c>
      <c r="B28" s="21">
        <v>286</v>
      </c>
      <c r="C28" s="22">
        <f t="shared" si="4"/>
        <v>3046477.87</v>
      </c>
      <c r="D28" s="22">
        <f t="shared" si="0"/>
        <v>544716.52</v>
      </c>
      <c r="E28" s="23">
        <f t="shared" si="1"/>
        <v>3591194.39</v>
      </c>
      <c r="F28" s="22">
        <v>52080</v>
      </c>
      <c r="G28" s="22">
        <v>26040</v>
      </c>
      <c r="H28" s="22">
        <v>67870.31</v>
      </c>
      <c r="I28" s="22">
        <v>745000</v>
      </c>
      <c r="J28" s="24">
        <v>7045.9</v>
      </c>
      <c r="K28" s="24"/>
      <c r="L28" s="25">
        <f t="shared" si="2"/>
        <v>898036.21000000008</v>
      </c>
      <c r="M28" s="26">
        <f t="shared" si="3"/>
        <v>2693158.18</v>
      </c>
    </row>
    <row r="29" spans="1:13" ht="18" customHeight="1" x14ac:dyDescent="0.25">
      <c r="A29" s="20" t="s">
        <v>39</v>
      </c>
      <c r="B29" s="21">
        <v>1053</v>
      </c>
      <c r="C29" s="22">
        <f t="shared" si="4"/>
        <v>3046477.87</v>
      </c>
      <c r="D29" s="22">
        <f t="shared" si="0"/>
        <v>2005547.19</v>
      </c>
      <c r="E29" s="23">
        <f t="shared" si="1"/>
        <v>5052025.0600000005</v>
      </c>
      <c r="F29" s="22">
        <v>155736</v>
      </c>
      <c r="G29" s="22">
        <v>77868</v>
      </c>
      <c r="H29" s="22"/>
      <c r="I29" s="22">
        <v>960000</v>
      </c>
      <c r="J29" s="24">
        <v>9430.18</v>
      </c>
      <c r="K29" s="24"/>
      <c r="L29" s="25">
        <f t="shared" si="2"/>
        <v>1203034.18</v>
      </c>
      <c r="M29" s="26">
        <f t="shared" si="3"/>
        <v>3848990.8800000008</v>
      </c>
    </row>
    <row r="30" spans="1:13" ht="18" customHeight="1" x14ac:dyDescent="0.25">
      <c r="A30" s="20" t="s">
        <v>40</v>
      </c>
      <c r="B30" s="21">
        <v>1935</v>
      </c>
      <c r="C30" s="22">
        <f t="shared" si="4"/>
        <v>3046477.87</v>
      </c>
      <c r="D30" s="22">
        <f t="shared" si="0"/>
        <v>3685407.23</v>
      </c>
      <c r="E30" s="23">
        <f t="shared" si="1"/>
        <v>6731885.0999999996</v>
      </c>
      <c r="F30" s="22">
        <v>296856</v>
      </c>
      <c r="G30" s="22">
        <v>148428</v>
      </c>
      <c r="H30" s="22">
        <v>10067.200000000001</v>
      </c>
      <c r="I30" s="22">
        <v>1210000</v>
      </c>
      <c r="J30" s="24">
        <v>36970.36</v>
      </c>
      <c r="K30" s="24"/>
      <c r="L30" s="25">
        <f t="shared" si="2"/>
        <v>1702321.56</v>
      </c>
      <c r="M30" s="26">
        <f t="shared" si="3"/>
        <v>5029563.5399999991</v>
      </c>
    </row>
    <row r="31" spans="1:13" ht="18" customHeight="1" x14ac:dyDescent="0.25">
      <c r="A31" s="20" t="s">
        <v>41</v>
      </c>
      <c r="B31" s="21">
        <v>3517</v>
      </c>
      <c r="C31" s="22">
        <f t="shared" si="4"/>
        <v>3046477.87</v>
      </c>
      <c r="D31" s="22">
        <f t="shared" si="0"/>
        <v>6698489.5199999996</v>
      </c>
      <c r="E31" s="23">
        <f t="shared" si="1"/>
        <v>9744967.3900000006</v>
      </c>
      <c r="F31" s="22">
        <v>540456</v>
      </c>
      <c r="G31" s="22">
        <v>270228</v>
      </c>
      <c r="H31" s="22">
        <v>156850.6</v>
      </c>
      <c r="I31" s="22"/>
      <c r="J31" s="24">
        <v>76995.990000000005</v>
      </c>
      <c r="K31" s="24"/>
      <c r="L31" s="25">
        <f t="shared" si="2"/>
        <v>1044530.59</v>
      </c>
      <c r="M31" s="26">
        <f t="shared" si="3"/>
        <v>8700436.8000000007</v>
      </c>
    </row>
    <row r="32" spans="1:13" ht="18" customHeight="1" x14ac:dyDescent="0.25">
      <c r="A32" s="20" t="s">
        <v>42</v>
      </c>
      <c r="B32" s="21">
        <v>493</v>
      </c>
      <c r="C32" s="22">
        <f t="shared" si="4"/>
        <v>3046477.87</v>
      </c>
      <c r="D32" s="22">
        <f t="shared" si="0"/>
        <v>938969.39</v>
      </c>
      <c r="E32" s="23">
        <f t="shared" si="1"/>
        <v>3985447.2600000002</v>
      </c>
      <c r="F32" s="22">
        <v>77952</v>
      </c>
      <c r="G32" s="22">
        <v>38976</v>
      </c>
      <c r="H32" s="22">
        <v>18846.28</v>
      </c>
      <c r="I32" s="22"/>
      <c r="J32" s="24">
        <v>10170.18</v>
      </c>
      <c r="K32" s="24"/>
      <c r="L32" s="25">
        <f t="shared" si="2"/>
        <v>145944.46</v>
      </c>
      <c r="M32" s="26">
        <f t="shared" si="3"/>
        <v>3839502.8000000003</v>
      </c>
    </row>
    <row r="33" spans="1:13" ht="18" customHeight="1" x14ac:dyDescent="0.25">
      <c r="A33" s="20" t="s">
        <v>43</v>
      </c>
      <c r="B33" s="21">
        <v>90</v>
      </c>
      <c r="C33" s="22">
        <f t="shared" si="4"/>
        <v>3046477.87</v>
      </c>
      <c r="D33" s="22">
        <f t="shared" si="0"/>
        <v>171414.29</v>
      </c>
      <c r="E33" s="23">
        <f t="shared" si="1"/>
        <v>3217892.16</v>
      </c>
      <c r="F33" s="22">
        <v>12768</v>
      </c>
      <c r="G33" s="22">
        <v>6384</v>
      </c>
      <c r="H33" s="22">
        <v>1827.53</v>
      </c>
      <c r="I33" s="22"/>
      <c r="J33" s="24">
        <v>665.09</v>
      </c>
      <c r="K33" s="24"/>
      <c r="L33" s="25">
        <f t="shared" si="2"/>
        <v>21644.62</v>
      </c>
      <c r="M33" s="26">
        <f t="shared" si="3"/>
        <v>3196247.54</v>
      </c>
    </row>
    <row r="34" spans="1:13" ht="18" customHeight="1" x14ac:dyDescent="0.25">
      <c r="A34" s="20" t="s">
        <v>44</v>
      </c>
      <c r="B34" s="21">
        <v>213</v>
      </c>
      <c r="C34" s="22">
        <f t="shared" si="4"/>
        <v>3046477.87</v>
      </c>
      <c r="D34" s="22">
        <f t="shared" si="0"/>
        <v>405680.49</v>
      </c>
      <c r="E34" s="23">
        <f t="shared" si="1"/>
        <v>3452158.3600000003</v>
      </c>
      <c r="F34" s="22">
        <v>32760</v>
      </c>
      <c r="G34" s="22">
        <v>16380</v>
      </c>
      <c r="H34" s="22"/>
      <c r="I34" s="22">
        <v>200000</v>
      </c>
      <c r="J34" s="24">
        <v>4670.72</v>
      </c>
      <c r="K34" s="24"/>
      <c r="L34" s="25">
        <f t="shared" si="2"/>
        <v>253810.72</v>
      </c>
      <c r="M34" s="26">
        <f t="shared" si="3"/>
        <v>3198347.64</v>
      </c>
    </row>
    <row r="35" spans="1:13" ht="18" customHeight="1" x14ac:dyDescent="0.25">
      <c r="A35" s="20" t="s">
        <v>45</v>
      </c>
      <c r="B35" s="21">
        <v>2052</v>
      </c>
      <c r="C35" s="22">
        <f t="shared" si="4"/>
        <v>3046477.87</v>
      </c>
      <c r="D35" s="22">
        <f t="shared" si="0"/>
        <v>3908245.81</v>
      </c>
      <c r="E35" s="23">
        <f t="shared" si="1"/>
        <v>6954723.6799999997</v>
      </c>
      <c r="F35" s="22">
        <v>324912</v>
      </c>
      <c r="G35" s="22">
        <v>162456</v>
      </c>
      <c r="H35" s="22">
        <v>2965.6</v>
      </c>
      <c r="I35" s="22">
        <v>1260000</v>
      </c>
      <c r="J35" s="24"/>
      <c r="K35" s="24"/>
      <c r="L35" s="25">
        <f t="shared" si="2"/>
        <v>1750333.6</v>
      </c>
      <c r="M35" s="26">
        <f t="shared" si="3"/>
        <v>5204390.08</v>
      </c>
    </row>
    <row r="36" spans="1:13" ht="18" customHeight="1" x14ac:dyDescent="0.25">
      <c r="A36" s="20" t="s">
        <v>46</v>
      </c>
      <c r="B36" s="21">
        <v>690</v>
      </c>
      <c r="C36" s="22">
        <f t="shared" si="4"/>
        <v>3046477.87</v>
      </c>
      <c r="D36" s="22">
        <f t="shared" si="0"/>
        <v>1314176.22</v>
      </c>
      <c r="E36" s="23">
        <f t="shared" si="1"/>
        <v>4360654.09</v>
      </c>
      <c r="F36" s="22">
        <v>109536</v>
      </c>
      <c r="G36" s="22">
        <v>54768</v>
      </c>
      <c r="H36" s="22">
        <v>74195.31</v>
      </c>
      <c r="I36" s="22">
        <v>870000</v>
      </c>
      <c r="J36" s="24"/>
      <c r="K36" s="24"/>
      <c r="L36" s="25">
        <f t="shared" si="2"/>
        <v>1108499.31</v>
      </c>
      <c r="M36" s="26">
        <f t="shared" si="3"/>
        <v>3252154.78</v>
      </c>
    </row>
    <row r="37" spans="1:13" ht="18" customHeight="1" x14ac:dyDescent="0.25">
      <c r="A37" s="20" t="s">
        <v>47</v>
      </c>
      <c r="B37" s="21">
        <v>3735</v>
      </c>
      <c r="C37" s="22">
        <f t="shared" si="4"/>
        <v>3046477.87</v>
      </c>
      <c r="D37" s="22">
        <f t="shared" si="0"/>
        <v>7113693.0199999996</v>
      </c>
      <c r="E37" s="23">
        <f t="shared" si="1"/>
        <v>10160170.890000001</v>
      </c>
      <c r="F37" s="22">
        <v>580944</v>
      </c>
      <c r="G37" s="22">
        <v>290472</v>
      </c>
      <c r="H37" s="22">
        <v>8513.4500000000007</v>
      </c>
      <c r="I37" s="22">
        <v>1760000</v>
      </c>
      <c r="J37" s="24">
        <v>4056.35</v>
      </c>
      <c r="K37" s="24"/>
      <c r="L37" s="25">
        <f t="shared" si="2"/>
        <v>2643985.8000000003</v>
      </c>
      <c r="M37" s="26">
        <f t="shared" si="3"/>
        <v>7516185.0899999999</v>
      </c>
    </row>
    <row r="38" spans="1:13" ht="18" customHeight="1" x14ac:dyDescent="0.25">
      <c r="A38" s="20" t="s">
        <v>48</v>
      </c>
      <c r="B38" s="21">
        <v>65772</v>
      </c>
      <c r="C38" s="22">
        <f t="shared" si="4"/>
        <v>3046477.87</v>
      </c>
      <c r="D38" s="22">
        <f t="shared" si="0"/>
        <v>125269562.92</v>
      </c>
      <c r="E38" s="23">
        <f t="shared" si="1"/>
        <v>128316040.79000001</v>
      </c>
      <c r="F38" s="22">
        <v>10514616</v>
      </c>
      <c r="G38" s="22">
        <v>5257308</v>
      </c>
      <c r="H38" s="22">
        <v>117139.35</v>
      </c>
      <c r="I38" s="22">
        <v>15000000</v>
      </c>
      <c r="J38" s="24"/>
      <c r="K38" s="24"/>
      <c r="L38" s="25">
        <f t="shared" si="2"/>
        <v>30889063.350000001</v>
      </c>
      <c r="M38" s="26">
        <f t="shared" si="3"/>
        <v>97426977.439999998</v>
      </c>
    </row>
    <row r="39" spans="1:13" ht="18" customHeight="1" x14ac:dyDescent="0.25">
      <c r="A39" s="20" t="s">
        <v>49</v>
      </c>
      <c r="B39" s="21">
        <v>3592</v>
      </c>
      <c r="C39" s="22">
        <f t="shared" si="4"/>
        <v>3046477.87</v>
      </c>
      <c r="D39" s="22">
        <f t="shared" si="0"/>
        <v>6841334.7599999998</v>
      </c>
      <c r="E39" s="23">
        <f t="shared" si="1"/>
        <v>9887812.629999999</v>
      </c>
      <c r="F39" s="22">
        <v>523488</v>
      </c>
      <c r="G39" s="22">
        <v>261744</v>
      </c>
      <c r="H39" s="22"/>
      <c r="I39" s="22">
        <v>605000</v>
      </c>
      <c r="J39" s="24"/>
      <c r="K39" s="24"/>
      <c r="L39" s="25">
        <f t="shared" si="2"/>
        <v>1390232</v>
      </c>
      <c r="M39" s="26">
        <f t="shared" si="3"/>
        <v>8497580.629999999</v>
      </c>
    </row>
    <row r="40" spans="1:13" ht="18" customHeight="1" x14ac:dyDescent="0.25">
      <c r="A40" s="20" t="s">
        <v>50</v>
      </c>
      <c r="B40" s="21">
        <v>13919</v>
      </c>
      <c r="C40" s="22">
        <f t="shared" si="4"/>
        <v>3046477.87</v>
      </c>
      <c r="D40" s="22">
        <f t="shared" si="0"/>
        <v>26510172.210000001</v>
      </c>
      <c r="E40" s="23">
        <f t="shared" si="1"/>
        <v>29556650.080000002</v>
      </c>
      <c r="F40" s="22">
        <v>2221968</v>
      </c>
      <c r="G40" s="22">
        <v>1110984</v>
      </c>
      <c r="H40" s="22"/>
      <c r="I40" s="22">
        <v>4300000</v>
      </c>
      <c r="J40" s="24">
        <v>40714.43</v>
      </c>
      <c r="K40" s="24"/>
      <c r="L40" s="25">
        <f t="shared" si="2"/>
        <v>7673666.4299999997</v>
      </c>
      <c r="M40" s="26">
        <f t="shared" si="3"/>
        <v>21882983.650000002</v>
      </c>
    </row>
    <row r="41" spans="1:13" ht="18" customHeight="1" x14ac:dyDescent="0.25">
      <c r="A41" s="20" t="s">
        <v>51</v>
      </c>
      <c r="B41" s="21">
        <v>196</v>
      </c>
      <c r="C41" s="22">
        <f t="shared" si="4"/>
        <v>3046477.87</v>
      </c>
      <c r="D41" s="22">
        <f t="shared" si="0"/>
        <v>373302.23</v>
      </c>
      <c r="E41" s="23">
        <f t="shared" si="1"/>
        <v>3419780.1</v>
      </c>
      <c r="F41" s="22">
        <v>31080</v>
      </c>
      <c r="G41" s="22">
        <v>15540</v>
      </c>
      <c r="H41" s="22"/>
      <c r="I41" s="22"/>
      <c r="J41" s="24">
        <v>4150.09</v>
      </c>
      <c r="K41" s="24"/>
      <c r="L41" s="25">
        <f t="shared" si="2"/>
        <v>50770.09</v>
      </c>
      <c r="M41" s="26">
        <f t="shared" si="3"/>
        <v>3369010.0100000002</v>
      </c>
    </row>
    <row r="42" spans="1:13" ht="18" customHeight="1" x14ac:dyDescent="0.25">
      <c r="A42" s="20" t="s">
        <v>52</v>
      </c>
      <c r="B42" s="21">
        <v>359</v>
      </c>
      <c r="C42" s="22">
        <f t="shared" si="4"/>
        <v>3046477.87</v>
      </c>
      <c r="D42" s="22">
        <f t="shared" si="0"/>
        <v>683752.56</v>
      </c>
      <c r="E42" s="23">
        <f t="shared" si="1"/>
        <v>3730230.43</v>
      </c>
      <c r="F42" s="22">
        <v>56784</v>
      </c>
      <c r="G42" s="22">
        <v>28392</v>
      </c>
      <c r="H42" s="22">
        <v>8438.0300000000007</v>
      </c>
      <c r="I42" s="22">
        <v>390000</v>
      </c>
      <c r="J42" s="24">
        <v>6175.09</v>
      </c>
      <c r="K42" s="24"/>
      <c r="L42" s="25">
        <f t="shared" si="2"/>
        <v>489789.12000000005</v>
      </c>
      <c r="M42" s="26">
        <f t="shared" si="3"/>
        <v>3240441.31</v>
      </c>
    </row>
    <row r="43" spans="1:13" ht="18" customHeight="1" x14ac:dyDescent="0.25">
      <c r="A43" s="20" t="s">
        <v>53</v>
      </c>
      <c r="B43" s="21">
        <v>3097</v>
      </c>
      <c r="C43" s="22">
        <f t="shared" si="4"/>
        <v>3046477.87</v>
      </c>
      <c r="D43" s="22">
        <f t="shared" si="0"/>
        <v>5898556.1699999999</v>
      </c>
      <c r="E43" s="23">
        <f t="shared" si="1"/>
        <v>8945034.0399999991</v>
      </c>
      <c r="F43" s="22">
        <v>478800</v>
      </c>
      <c r="G43" s="22">
        <v>239400</v>
      </c>
      <c r="H43" s="22">
        <v>3856.6</v>
      </c>
      <c r="I43" s="22">
        <v>1580000</v>
      </c>
      <c r="J43" s="24">
        <v>1249.3499999999999</v>
      </c>
      <c r="K43" s="24"/>
      <c r="L43" s="25">
        <f t="shared" si="2"/>
        <v>2303305.9500000002</v>
      </c>
      <c r="M43" s="26">
        <f t="shared" si="3"/>
        <v>6641728.0899999989</v>
      </c>
    </row>
    <row r="44" spans="1:13" ht="18" customHeight="1" x14ac:dyDescent="0.25">
      <c r="A44" s="20" t="s">
        <v>54</v>
      </c>
      <c r="B44" s="21">
        <v>413</v>
      </c>
      <c r="C44" s="22">
        <f t="shared" si="4"/>
        <v>3046477.87</v>
      </c>
      <c r="D44" s="22">
        <f t="shared" si="0"/>
        <v>786601.13</v>
      </c>
      <c r="E44" s="23">
        <f t="shared" si="1"/>
        <v>3833079</v>
      </c>
      <c r="F44" s="22"/>
      <c r="G44" s="22"/>
      <c r="H44" s="22">
        <v>1924.73</v>
      </c>
      <c r="I44" s="22">
        <v>340000</v>
      </c>
      <c r="J44" s="24">
        <v>275.08999999999997</v>
      </c>
      <c r="K44" s="24"/>
      <c r="L44" s="25">
        <f t="shared" si="2"/>
        <v>342199.82</v>
      </c>
      <c r="M44" s="26">
        <f t="shared" si="3"/>
        <v>3490879.18</v>
      </c>
    </row>
    <row r="45" spans="1:13" ht="18" customHeight="1" x14ac:dyDescent="0.25">
      <c r="A45" s="20" t="s">
        <v>55</v>
      </c>
      <c r="B45" s="21">
        <v>337</v>
      </c>
      <c r="C45" s="22">
        <f t="shared" si="4"/>
        <v>3046477.87</v>
      </c>
      <c r="D45" s="22">
        <f t="shared" si="0"/>
        <v>641851.28</v>
      </c>
      <c r="E45" s="23">
        <f t="shared" si="1"/>
        <v>3688329.1500000004</v>
      </c>
      <c r="F45" s="22">
        <v>47544</v>
      </c>
      <c r="G45" s="22">
        <v>23772</v>
      </c>
      <c r="H45" s="22"/>
      <c r="I45" s="22">
        <v>750000</v>
      </c>
      <c r="J45" s="24"/>
      <c r="K45" s="24"/>
      <c r="L45" s="25">
        <f t="shared" si="2"/>
        <v>821316</v>
      </c>
      <c r="M45" s="26">
        <f t="shared" si="3"/>
        <v>2867013.1500000004</v>
      </c>
    </row>
    <row r="46" spans="1:13" ht="18" customHeight="1" x14ac:dyDescent="0.25">
      <c r="A46" s="20" t="s">
        <v>56</v>
      </c>
      <c r="B46" s="21">
        <v>3071</v>
      </c>
      <c r="C46" s="22">
        <f t="shared" si="4"/>
        <v>3046477.87</v>
      </c>
      <c r="D46" s="22">
        <f t="shared" si="0"/>
        <v>5849036.4900000002</v>
      </c>
      <c r="E46" s="23">
        <f t="shared" si="1"/>
        <v>8895514.3599999994</v>
      </c>
      <c r="F46" s="22">
        <v>476280</v>
      </c>
      <c r="G46" s="22">
        <v>238140</v>
      </c>
      <c r="H46" s="22"/>
      <c r="I46" s="22"/>
      <c r="J46" s="24">
        <v>26071.26</v>
      </c>
      <c r="K46" s="24"/>
      <c r="L46" s="25">
        <f t="shared" si="2"/>
        <v>740491.26</v>
      </c>
      <c r="M46" s="26">
        <f t="shared" si="3"/>
        <v>8155023.0999999996</v>
      </c>
    </row>
    <row r="47" spans="1:13" ht="18" customHeight="1" x14ac:dyDescent="0.25">
      <c r="A47" s="20" t="s">
        <v>57</v>
      </c>
      <c r="B47" s="21">
        <v>4098</v>
      </c>
      <c r="C47" s="22">
        <f t="shared" si="4"/>
        <v>3046477.87</v>
      </c>
      <c r="D47" s="22">
        <f t="shared" si="0"/>
        <v>7805063.9900000002</v>
      </c>
      <c r="E47" s="23">
        <f t="shared" si="1"/>
        <v>10851541.859999999</v>
      </c>
      <c r="F47" s="22">
        <v>638568</v>
      </c>
      <c r="G47" s="22">
        <v>319284</v>
      </c>
      <c r="H47" s="22">
        <v>23238.2</v>
      </c>
      <c r="I47" s="22"/>
      <c r="J47" s="24"/>
      <c r="K47" s="24"/>
      <c r="L47" s="25">
        <f t="shared" si="2"/>
        <v>981090.2</v>
      </c>
      <c r="M47" s="26">
        <f t="shared" si="3"/>
        <v>9870451.6600000001</v>
      </c>
    </row>
    <row r="48" spans="1:13" ht="18" customHeight="1" x14ac:dyDescent="0.25">
      <c r="A48" s="20" t="s">
        <v>58</v>
      </c>
      <c r="B48" s="21">
        <v>576</v>
      </c>
      <c r="C48" s="22">
        <f t="shared" si="4"/>
        <v>3046477.87</v>
      </c>
      <c r="D48" s="22">
        <f t="shared" si="0"/>
        <v>1097051.45</v>
      </c>
      <c r="E48" s="23">
        <f t="shared" si="1"/>
        <v>4143529.3200000003</v>
      </c>
      <c r="F48" s="22"/>
      <c r="G48" s="22"/>
      <c r="H48" s="22">
        <v>3405.5</v>
      </c>
      <c r="I48" s="22"/>
      <c r="J48" s="24">
        <v>12900.09</v>
      </c>
      <c r="K48" s="24"/>
      <c r="L48" s="25">
        <f t="shared" si="2"/>
        <v>16305.59</v>
      </c>
      <c r="M48" s="26">
        <f t="shared" si="3"/>
        <v>4127223.7300000004</v>
      </c>
    </row>
    <row r="49" spans="1:13" ht="18" customHeight="1" x14ac:dyDescent="0.25">
      <c r="A49" s="20" t="s">
        <v>59</v>
      </c>
      <c r="B49" s="21">
        <v>1108</v>
      </c>
      <c r="C49" s="22">
        <f t="shared" si="4"/>
        <v>3046477.87</v>
      </c>
      <c r="D49" s="22">
        <f t="shared" si="0"/>
        <v>2110300.37</v>
      </c>
      <c r="E49" s="23">
        <f t="shared" si="1"/>
        <v>5156778.24</v>
      </c>
      <c r="F49" s="22">
        <v>173040</v>
      </c>
      <c r="G49" s="22">
        <v>86520</v>
      </c>
      <c r="H49" s="22">
        <v>8803.32</v>
      </c>
      <c r="I49" s="22"/>
      <c r="J49" s="24">
        <v>26400</v>
      </c>
      <c r="K49" s="24"/>
      <c r="L49" s="25">
        <f t="shared" si="2"/>
        <v>294763.32</v>
      </c>
      <c r="M49" s="26">
        <f t="shared" si="3"/>
        <v>4862014.92</v>
      </c>
    </row>
    <row r="50" spans="1:13" ht="18" customHeight="1" x14ac:dyDescent="0.25">
      <c r="A50" s="20" t="s">
        <v>60</v>
      </c>
      <c r="B50" s="21">
        <v>1786</v>
      </c>
      <c r="C50" s="22">
        <f t="shared" si="4"/>
        <v>3046477.87</v>
      </c>
      <c r="D50" s="22">
        <f t="shared" si="0"/>
        <v>3401621.35</v>
      </c>
      <c r="E50" s="23">
        <f t="shared" si="1"/>
        <v>6448099.2200000007</v>
      </c>
      <c r="F50" s="22">
        <v>283752</v>
      </c>
      <c r="G50" s="22">
        <v>141876</v>
      </c>
      <c r="H50" s="22"/>
      <c r="I50" s="22">
        <v>1000000</v>
      </c>
      <c r="J50" s="24"/>
      <c r="K50" s="24"/>
      <c r="L50" s="25">
        <f t="shared" si="2"/>
        <v>1425628</v>
      </c>
      <c r="M50" s="26">
        <f t="shared" si="3"/>
        <v>5022471.2200000007</v>
      </c>
    </row>
    <row r="51" spans="1:13" ht="18" customHeight="1" x14ac:dyDescent="0.25">
      <c r="A51" s="20" t="s">
        <v>61</v>
      </c>
      <c r="B51" s="21">
        <v>1532</v>
      </c>
      <c r="C51" s="22">
        <f t="shared" si="4"/>
        <v>3046477.87</v>
      </c>
      <c r="D51" s="22">
        <f t="shared" si="0"/>
        <v>2917852.13</v>
      </c>
      <c r="E51" s="23">
        <f t="shared" si="1"/>
        <v>5964330</v>
      </c>
      <c r="F51" s="22">
        <v>231672</v>
      </c>
      <c r="G51" s="22">
        <v>115836</v>
      </c>
      <c r="H51" s="22">
        <v>130165.86</v>
      </c>
      <c r="I51" s="22"/>
      <c r="J51" s="24">
        <v>30055.27</v>
      </c>
      <c r="K51" s="24"/>
      <c r="L51" s="25">
        <f t="shared" si="2"/>
        <v>507729.13</v>
      </c>
      <c r="M51" s="26">
        <f t="shared" si="3"/>
        <v>5456600.8700000001</v>
      </c>
    </row>
    <row r="52" spans="1:13" ht="18" customHeight="1" x14ac:dyDescent="0.25">
      <c r="A52" s="20" t="s">
        <v>62</v>
      </c>
      <c r="B52" s="21">
        <v>798</v>
      </c>
      <c r="C52" s="22">
        <f t="shared" si="4"/>
        <v>3046477.87</v>
      </c>
      <c r="D52" s="22">
        <f t="shared" si="0"/>
        <v>1519873.37</v>
      </c>
      <c r="E52" s="23">
        <f t="shared" si="1"/>
        <v>4566351.24</v>
      </c>
      <c r="F52" s="22">
        <v>122976</v>
      </c>
      <c r="G52" s="22">
        <v>61488</v>
      </c>
      <c r="H52" s="22">
        <v>46670.37</v>
      </c>
      <c r="I52" s="22"/>
      <c r="J52" s="24">
        <v>20140.18</v>
      </c>
      <c r="K52" s="24">
        <v>31310</v>
      </c>
      <c r="L52" s="25">
        <f t="shared" si="2"/>
        <v>282584.55</v>
      </c>
      <c r="M52" s="26">
        <f t="shared" si="3"/>
        <v>4283766.6900000004</v>
      </c>
    </row>
    <row r="53" spans="1:13" ht="18" customHeight="1" x14ac:dyDescent="0.25">
      <c r="A53" s="20" t="s">
        <v>63</v>
      </c>
      <c r="B53" s="21">
        <v>2360</v>
      </c>
      <c r="C53" s="22">
        <f t="shared" si="4"/>
        <v>3046477.87</v>
      </c>
      <c r="D53" s="22">
        <f t="shared" si="0"/>
        <v>4494863.5999999996</v>
      </c>
      <c r="E53" s="23">
        <f t="shared" si="1"/>
        <v>7541341.4699999997</v>
      </c>
      <c r="F53" s="22">
        <v>364056</v>
      </c>
      <c r="G53" s="22">
        <v>182028</v>
      </c>
      <c r="H53" s="22">
        <v>417368.78</v>
      </c>
      <c r="I53" s="22">
        <v>765000</v>
      </c>
      <c r="J53" s="24">
        <v>38447.339999999997</v>
      </c>
      <c r="K53" s="24"/>
      <c r="L53" s="25">
        <f t="shared" si="2"/>
        <v>1766900.12</v>
      </c>
      <c r="M53" s="26">
        <f t="shared" si="3"/>
        <v>5774441.3499999996</v>
      </c>
    </row>
    <row r="54" spans="1:13" ht="18" customHeight="1" x14ac:dyDescent="0.25">
      <c r="A54" s="20" t="s">
        <v>64</v>
      </c>
      <c r="B54" s="21">
        <v>203</v>
      </c>
      <c r="C54" s="22">
        <f t="shared" si="4"/>
        <v>3046477.87</v>
      </c>
      <c r="D54" s="22">
        <f t="shared" si="0"/>
        <v>386634.45</v>
      </c>
      <c r="E54" s="23">
        <f t="shared" si="1"/>
        <v>3433112.3200000003</v>
      </c>
      <c r="F54" s="22">
        <v>30744</v>
      </c>
      <c r="G54" s="22">
        <v>15372</v>
      </c>
      <c r="H54" s="22">
        <v>255217.42</v>
      </c>
      <c r="I54" s="22"/>
      <c r="J54" s="24">
        <v>630</v>
      </c>
      <c r="K54" s="24"/>
      <c r="L54" s="25">
        <f t="shared" si="2"/>
        <v>301963.42000000004</v>
      </c>
      <c r="M54" s="26">
        <f t="shared" si="3"/>
        <v>3131148.9000000004</v>
      </c>
    </row>
    <row r="55" spans="1:13" ht="18" customHeight="1" x14ac:dyDescent="0.25">
      <c r="A55" s="20" t="s">
        <v>65</v>
      </c>
      <c r="B55" s="21">
        <v>366</v>
      </c>
      <c r="C55" s="22">
        <f t="shared" si="4"/>
        <v>3046477.87</v>
      </c>
      <c r="D55" s="22">
        <f t="shared" si="0"/>
        <v>697084.78</v>
      </c>
      <c r="E55" s="23">
        <f t="shared" si="1"/>
        <v>3743562.6500000004</v>
      </c>
      <c r="F55" s="22">
        <v>53928</v>
      </c>
      <c r="G55" s="22">
        <v>26964</v>
      </c>
      <c r="H55" s="22"/>
      <c r="I55" s="22"/>
      <c r="J55" s="24"/>
      <c r="K55" s="24"/>
      <c r="L55" s="25">
        <f t="shared" si="2"/>
        <v>80892</v>
      </c>
      <c r="M55" s="26">
        <f t="shared" si="3"/>
        <v>3662670.6500000004</v>
      </c>
    </row>
    <row r="56" spans="1:13" ht="18" customHeight="1" x14ac:dyDescent="0.25">
      <c r="A56" s="20" t="s">
        <v>66</v>
      </c>
      <c r="B56" s="21">
        <v>409</v>
      </c>
      <c r="C56" s="22">
        <f t="shared" si="4"/>
        <v>3046477.87</v>
      </c>
      <c r="D56" s="22">
        <f t="shared" si="0"/>
        <v>778982.72</v>
      </c>
      <c r="E56" s="23">
        <f t="shared" si="1"/>
        <v>3825460.59</v>
      </c>
      <c r="F56" s="22">
        <v>60984</v>
      </c>
      <c r="G56" s="22">
        <v>30492</v>
      </c>
      <c r="H56" s="22">
        <v>28904.16</v>
      </c>
      <c r="I56" s="22"/>
      <c r="J56" s="24">
        <v>13080</v>
      </c>
      <c r="K56" s="24"/>
      <c r="L56" s="25">
        <f t="shared" si="2"/>
        <v>133460.16</v>
      </c>
      <c r="M56" s="26">
        <f t="shared" si="3"/>
        <v>3692000.4299999997</v>
      </c>
    </row>
    <row r="57" spans="1:13" ht="18" customHeight="1" x14ac:dyDescent="0.25">
      <c r="A57" s="20" t="s">
        <v>67</v>
      </c>
      <c r="B57" s="21">
        <v>868</v>
      </c>
      <c r="C57" s="22">
        <f t="shared" si="4"/>
        <v>3046477.87</v>
      </c>
      <c r="D57" s="22">
        <f t="shared" si="0"/>
        <v>1653195.59</v>
      </c>
      <c r="E57" s="23">
        <f t="shared" si="1"/>
        <v>4699673.46</v>
      </c>
      <c r="F57" s="22">
        <v>132048</v>
      </c>
      <c r="G57" s="22">
        <v>66024</v>
      </c>
      <c r="H57" s="22">
        <v>80287.3</v>
      </c>
      <c r="I57" s="22"/>
      <c r="J57" s="24">
        <v>22345.18</v>
      </c>
      <c r="K57" s="24"/>
      <c r="L57" s="25">
        <f t="shared" si="2"/>
        <v>300704.48</v>
      </c>
      <c r="M57" s="26">
        <f t="shared" si="3"/>
        <v>4398968.9800000004</v>
      </c>
    </row>
    <row r="58" spans="1:13" ht="18" customHeight="1" x14ac:dyDescent="0.25">
      <c r="A58" s="20" t="s">
        <v>68</v>
      </c>
      <c r="B58" s="21">
        <v>295</v>
      </c>
      <c r="C58" s="22">
        <f t="shared" si="4"/>
        <v>3046477.87</v>
      </c>
      <c r="D58" s="22">
        <f t="shared" si="0"/>
        <v>561857.94999999995</v>
      </c>
      <c r="E58" s="23">
        <f t="shared" si="1"/>
        <v>3608335.8200000003</v>
      </c>
      <c r="F58" s="22">
        <v>44184</v>
      </c>
      <c r="G58" s="22">
        <v>22092</v>
      </c>
      <c r="H58" s="22"/>
      <c r="I58" s="22">
        <v>250000</v>
      </c>
      <c r="J58" s="24">
        <v>5420</v>
      </c>
      <c r="K58" s="24">
        <v>21192.5</v>
      </c>
      <c r="L58" s="25">
        <f t="shared" si="2"/>
        <v>342888.5</v>
      </c>
      <c r="M58" s="26">
        <f t="shared" si="3"/>
        <v>3265447.3200000003</v>
      </c>
    </row>
    <row r="59" spans="1:13" ht="18" customHeight="1" x14ac:dyDescent="0.25">
      <c r="A59" s="20" t="s">
        <v>69</v>
      </c>
      <c r="B59" s="21">
        <v>1451</v>
      </c>
      <c r="C59" s="22">
        <f t="shared" si="4"/>
        <v>3046477.87</v>
      </c>
      <c r="D59" s="22">
        <f t="shared" si="0"/>
        <v>2763579.27</v>
      </c>
      <c r="E59" s="23">
        <f t="shared" si="1"/>
        <v>5810057.1400000006</v>
      </c>
      <c r="F59" s="22">
        <v>221928</v>
      </c>
      <c r="G59" s="22">
        <v>110964</v>
      </c>
      <c r="H59" s="22">
        <v>155889.68</v>
      </c>
      <c r="I59" s="22"/>
      <c r="J59" s="24">
        <v>37385.449999999997</v>
      </c>
      <c r="K59" s="24"/>
      <c r="L59" s="25">
        <f t="shared" si="2"/>
        <v>526167.13</v>
      </c>
      <c r="M59" s="26">
        <f t="shared" si="3"/>
        <v>5283890.0100000007</v>
      </c>
    </row>
    <row r="60" spans="1:13" ht="18" customHeight="1" x14ac:dyDescent="0.25">
      <c r="A60" s="20" t="s">
        <v>70</v>
      </c>
      <c r="B60" s="21">
        <v>2240</v>
      </c>
      <c r="C60" s="22">
        <f t="shared" si="4"/>
        <v>3046477.87</v>
      </c>
      <c r="D60" s="22">
        <f t="shared" si="0"/>
        <v>4266311.21</v>
      </c>
      <c r="E60" s="23">
        <f t="shared" si="1"/>
        <v>7312789.0800000001</v>
      </c>
      <c r="F60" s="22">
        <v>257418</v>
      </c>
      <c r="G60" s="22">
        <v>128709</v>
      </c>
      <c r="H60" s="22">
        <v>10084.799999999999</v>
      </c>
      <c r="I60" s="22"/>
      <c r="J60" s="24"/>
      <c r="K60" s="24"/>
      <c r="L60" s="25">
        <f t="shared" si="2"/>
        <v>396211.8</v>
      </c>
      <c r="M60" s="26">
        <f t="shared" si="3"/>
        <v>6916577.2800000003</v>
      </c>
    </row>
    <row r="61" spans="1:13" ht="18" customHeight="1" x14ac:dyDescent="0.25">
      <c r="A61" s="20" t="s">
        <v>71</v>
      </c>
      <c r="B61" s="21">
        <v>255</v>
      </c>
      <c r="C61" s="22">
        <f t="shared" si="4"/>
        <v>3046477.87</v>
      </c>
      <c r="D61" s="22">
        <f t="shared" si="0"/>
        <v>485673.82</v>
      </c>
      <c r="E61" s="23">
        <f t="shared" si="1"/>
        <v>3532151.69</v>
      </c>
      <c r="F61" s="22">
        <v>41832</v>
      </c>
      <c r="G61" s="22">
        <v>20916</v>
      </c>
      <c r="H61" s="22">
        <v>4087.71</v>
      </c>
      <c r="I61" s="22">
        <v>660000</v>
      </c>
      <c r="J61" s="24">
        <v>2020</v>
      </c>
      <c r="K61" s="24"/>
      <c r="L61" s="25">
        <f t="shared" si="2"/>
        <v>728855.71</v>
      </c>
      <c r="M61" s="26">
        <f t="shared" si="3"/>
        <v>2803295.98</v>
      </c>
    </row>
    <row r="62" spans="1:13" ht="18" customHeight="1" x14ac:dyDescent="0.25">
      <c r="A62" s="20" t="s">
        <v>72</v>
      </c>
      <c r="B62" s="21">
        <v>189</v>
      </c>
      <c r="C62" s="22">
        <f t="shared" si="4"/>
        <v>3046477.87</v>
      </c>
      <c r="D62" s="22">
        <f t="shared" si="0"/>
        <v>359970.01</v>
      </c>
      <c r="E62" s="23">
        <f t="shared" si="1"/>
        <v>3406447.88</v>
      </c>
      <c r="F62" s="22">
        <v>28392</v>
      </c>
      <c r="G62" s="22">
        <v>14196</v>
      </c>
      <c r="H62" s="22">
        <v>2485.33</v>
      </c>
      <c r="I62" s="22">
        <v>600000</v>
      </c>
      <c r="J62" s="24">
        <v>500</v>
      </c>
      <c r="K62" s="24"/>
      <c r="L62" s="25">
        <f t="shared" si="2"/>
        <v>645573.32999999996</v>
      </c>
      <c r="M62" s="26">
        <f t="shared" si="3"/>
        <v>2760874.55</v>
      </c>
    </row>
    <row r="63" spans="1:13" ht="18" customHeight="1" x14ac:dyDescent="0.25">
      <c r="A63" s="20" t="s">
        <v>73</v>
      </c>
      <c r="B63" s="21">
        <v>829</v>
      </c>
      <c r="C63" s="22">
        <f t="shared" si="4"/>
        <v>3046477.87</v>
      </c>
      <c r="D63" s="22">
        <f t="shared" si="0"/>
        <v>1578916.07</v>
      </c>
      <c r="E63" s="23">
        <f t="shared" si="1"/>
        <v>4625393.9400000004</v>
      </c>
      <c r="F63" s="22">
        <v>123144</v>
      </c>
      <c r="G63" s="22">
        <v>61572</v>
      </c>
      <c r="H63" s="22">
        <v>12291.4</v>
      </c>
      <c r="I63" s="22"/>
      <c r="J63" s="24">
        <v>17690.09</v>
      </c>
      <c r="K63" s="24"/>
      <c r="L63" s="25">
        <f t="shared" si="2"/>
        <v>214697.49</v>
      </c>
      <c r="M63" s="26">
        <f t="shared" si="3"/>
        <v>4410696.45</v>
      </c>
    </row>
    <row r="64" spans="1:13" ht="18" customHeight="1" x14ac:dyDescent="0.25">
      <c r="A64" s="20" t="s">
        <v>74</v>
      </c>
      <c r="B64" s="21">
        <v>1393</v>
      </c>
      <c r="C64" s="22">
        <f t="shared" si="4"/>
        <v>3046477.87</v>
      </c>
      <c r="D64" s="22">
        <f t="shared" si="0"/>
        <v>2653112.2799999998</v>
      </c>
      <c r="E64" s="23">
        <f t="shared" si="1"/>
        <v>5699590.1500000004</v>
      </c>
      <c r="F64" s="22">
        <v>219912</v>
      </c>
      <c r="G64" s="22">
        <v>109956</v>
      </c>
      <c r="H64" s="22">
        <v>13208.8</v>
      </c>
      <c r="I64" s="22"/>
      <c r="J64" s="24"/>
      <c r="K64" s="24"/>
      <c r="L64" s="25">
        <f t="shared" si="2"/>
        <v>343076.8</v>
      </c>
      <c r="M64" s="26">
        <f t="shared" si="3"/>
        <v>5356513.3500000006</v>
      </c>
    </row>
    <row r="65" spans="1:13" ht="18" customHeight="1" x14ac:dyDescent="0.25">
      <c r="A65" s="20" t="s">
        <v>75</v>
      </c>
      <c r="B65" s="21">
        <v>696</v>
      </c>
      <c r="C65" s="22">
        <f t="shared" si="4"/>
        <v>3046477.87</v>
      </c>
      <c r="D65" s="22">
        <f t="shared" si="0"/>
        <v>1325603.8400000001</v>
      </c>
      <c r="E65" s="23">
        <f t="shared" si="1"/>
        <v>4372081.71</v>
      </c>
      <c r="F65" s="22">
        <v>103488</v>
      </c>
      <c r="G65" s="22">
        <v>51744</v>
      </c>
      <c r="H65" s="22">
        <v>10256</v>
      </c>
      <c r="I65" s="22"/>
      <c r="J65" s="24">
        <v>14790.09</v>
      </c>
      <c r="K65" s="24"/>
      <c r="L65" s="25">
        <f t="shared" si="2"/>
        <v>180278.09</v>
      </c>
      <c r="M65" s="26">
        <f t="shared" si="3"/>
        <v>4191803.62</v>
      </c>
    </row>
    <row r="66" spans="1:13" ht="18" customHeight="1" x14ac:dyDescent="0.25">
      <c r="A66" s="20" t="s">
        <v>76</v>
      </c>
      <c r="B66" s="21">
        <v>1106</v>
      </c>
      <c r="C66" s="22">
        <f t="shared" si="4"/>
        <v>3046477.87</v>
      </c>
      <c r="D66" s="22">
        <f t="shared" si="0"/>
        <v>2106491.16</v>
      </c>
      <c r="E66" s="23">
        <f t="shared" si="1"/>
        <v>5152969.03</v>
      </c>
      <c r="F66" s="22">
        <v>168168</v>
      </c>
      <c r="G66" s="22">
        <v>84084</v>
      </c>
      <c r="H66" s="22">
        <v>60372.4</v>
      </c>
      <c r="I66" s="22">
        <v>705000</v>
      </c>
      <c r="J66" s="24">
        <v>1770.18</v>
      </c>
      <c r="K66" s="24"/>
      <c r="L66" s="25">
        <f t="shared" si="2"/>
        <v>1019394.5800000001</v>
      </c>
      <c r="M66" s="26">
        <f t="shared" si="3"/>
        <v>4133574.45</v>
      </c>
    </row>
    <row r="67" spans="1:13" ht="18" customHeight="1" x14ac:dyDescent="0.25">
      <c r="A67" s="20" t="s">
        <v>77</v>
      </c>
      <c r="B67" s="21">
        <v>70</v>
      </c>
      <c r="C67" s="22">
        <f t="shared" si="4"/>
        <v>3046477.87</v>
      </c>
      <c r="D67" s="22">
        <f t="shared" si="0"/>
        <v>133322.23000000001</v>
      </c>
      <c r="E67" s="23">
        <f t="shared" si="1"/>
        <v>3179800.1</v>
      </c>
      <c r="F67" s="22">
        <v>12936</v>
      </c>
      <c r="G67" s="22">
        <v>6468</v>
      </c>
      <c r="H67" s="22">
        <v>48863.8</v>
      </c>
      <c r="I67" s="22">
        <v>670000</v>
      </c>
      <c r="J67" s="24"/>
      <c r="K67" s="24"/>
      <c r="L67" s="25">
        <f t="shared" si="2"/>
        <v>738267.8</v>
      </c>
      <c r="M67" s="26">
        <f t="shared" si="3"/>
        <v>2441532.2999999998</v>
      </c>
    </row>
    <row r="68" spans="1:13" ht="18" customHeight="1" x14ac:dyDescent="0.25">
      <c r="A68" s="20" t="s">
        <v>78</v>
      </c>
      <c r="B68" s="21">
        <v>2294</v>
      </c>
      <c r="C68" s="22">
        <f t="shared" si="4"/>
        <v>3046477.87</v>
      </c>
      <c r="D68" s="22">
        <f t="shared" ref="D68:D86" si="5">ROUND((379286494.25/$B$87*B68),2)</f>
        <v>4369159.78</v>
      </c>
      <c r="E68" s="23">
        <f t="shared" ref="E68:E86" si="6">C68+D68</f>
        <v>7415637.6500000004</v>
      </c>
      <c r="F68" s="22">
        <v>347592</v>
      </c>
      <c r="G68" s="22">
        <v>173796</v>
      </c>
      <c r="H68" s="22">
        <v>145088</v>
      </c>
      <c r="I68" s="22">
        <v>1290000</v>
      </c>
      <c r="J68" s="24">
        <v>54770.720000000001</v>
      </c>
      <c r="K68" s="24"/>
      <c r="L68" s="25">
        <f t="shared" ref="L68:L86" si="7">SUM(F68:K68)</f>
        <v>2011246.72</v>
      </c>
      <c r="M68" s="26">
        <f t="shared" ref="M68:M86" si="8">E68-L68</f>
        <v>5404390.9300000006</v>
      </c>
    </row>
    <row r="69" spans="1:13" ht="18" customHeight="1" x14ac:dyDescent="0.25">
      <c r="A69" s="20" t="s">
        <v>79</v>
      </c>
      <c r="B69" s="21">
        <v>616</v>
      </c>
      <c r="C69" s="22">
        <f t="shared" ref="C69:C86" si="9">$C$4</f>
        <v>3046477.87</v>
      </c>
      <c r="D69" s="22">
        <f t="shared" si="5"/>
        <v>1173235.58</v>
      </c>
      <c r="E69" s="23">
        <f t="shared" si="6"/>
        <v>4219713.45</v>
      </c>
      <c r="F69" s="22">
        <v>94920</v>
      </c>
      <c r="G69" s="22">
        <v>47460</v>
      </c>
      <c r="H69" s="22">
        <v>34018.089999999997</v>
      </c>
      <c r="I69" s="22"/>
      <c r="J69" s="24"/>
      <c r="K69" s="24"/>
      <c r="L69" s="25">
        <f t="shared" si="7"/>
        <v>176398.09</v>
      </c>
      <c r="M69" s="26">
        <f t="shared" si="8"/>
        <v>4043315.3600000003</v>
      </c>
    </row>
    <row r="70" spans="1:13" ht="18" customHeight="1" x14ac:dyDescent="0.25">
      <c r="A70" s="20" t="s">
        <v>80</v>
      </c>
      <c r="B70" s="21">
        <v>1041</v>
      </c>
      <c r="C70" s="22">
        <f t="shared" si="9"/>
        <v>3046477.87</v>
      </c>
      <c r="D70" s="22">
        <f t="shared" si="5"/>
        <v>1982691.95</v>
      </c>
      <c r="E70" s="23">
        <f t="shared" si="6"/>
        <v>5029169.82</v>
      </c>
      <c r="F70" s="22">
        <v>161112</v>
      </c>
      <c r="G70" s="22">
        <v>80556</v>
      </c>
      <c r="H70" s="22">
        <v>11842</v>
      </c>
      <c r="I70" s="22">
        <v>750000</v>
      </c>
      <c r="J70" s="24">
        <v>36195.269999999997</v>
      </c>
      <c r="K70" s="24">
        <v>40920</v>
      </c>
      <c r="L70" s="25">
        <f t="shared" si="7"/>
        <v>1080625.27</v>
      </c>
      <c r="M70" s="26">
        <f t="shared" si="8"/>
        <v>3948544.5500000003</v>
      </c>
    </row>
    <row r="71" spans="1:13" ht="18" customHeight="1" x14ac:dyDescent="0.25">
      <c r="A71" s="20" t="s">
        <v>81</v>
      </c>
      <c r="B71" s="21">
        <v>373</v>
      </c>
      <c r="C71" s="22">
        <f t="shared" si="9"/>
        <v>3046477.87</v>
      </c>
      <c r="D71" s="22">
        <f t="shared" si="5"/>
        <v>710417</v>
      </c>
      <c r="E71" s="23">
        <f t="shared" si="6"/>
        <v>3756894.87</v>
      </c>
      <c r="F71" s="22">
        <v>55608</v>
      </c>
      <c r="G71" s="22">
        <v>27804</v>
      </c>
      <c r="H71" s="22">
        <v>976.8</v>
      </c>
      <c r="I71" s="22"/>
      <c r="J71" s="24">
        <v>12700.18</v>
      </c>
      <c r="K71" s="24"/>
      <c r="L71" s="25">
        <f t="shared" si="7"/>
        <v>97088.98000000001</v>
      </c>
      <c r="M71" s="26">
        <f t="shared" si="8"/>
        <v>3659805.89</v>
      </c>
    </row>
    <row r="72" spans="1:13" ht="18" customHeight="1" x14ac:dyDescent="0.25">
      <c r="A72" s="20" t="s">
        <v>82</v>
      </c>
      <c r="B72" s="21">
        <v>651</v>
      </c>
      <c r="C72" s="22">
        <f t="shared" si="9"/>
        <v>3046477.87</v>
      </c>
      <c r="D72" s="22">
        <f t="shared" si="5"/>
        <v>1239896.7</v>
      </c>
      <c r="E72" s="23">
        <f t="shared" si="6"/>
        <v>4286374.57</v>
      </c>
      <c r="F72" s="22">
        <v>104328</v>
      </c>
      <c r="G72" s="22">
        <v>52164</v>
      </c>
      <c r="H72" s="22"/>
      <c r="I72" s="22"/>
      <c r="J72" s="24">
        <v>628.46</v>
      </c>
      <c r="K72" s="24"/>
      <c r="L72" s="25">
        <f t="shared" si="7"/>
        <v>157120.46</v>
      </c>
      <c r="M72" s="26">
        <f t="shared" si="8"/>
        <v>4129254.1100000003</v>
      </c>
    </row>
    <row r="73" spans="1:13" ht="18" customHeight="1" x14ac:dyDescent="0.25">
      <c r="A73" s="20" t="s">
        <v>83</v>
      </c>
      <c r="B73" s="21">
        <v>525</v>
      </c>
      <c r="C73" s="22">
        <f t="shared" si="9"/>
        <v>3046477.87</v>
      </c>
      <c r="D73" s="22">
        <f t="shared" si="5"/>
        <v>999916.69</v>
      </c>
      <c r="E73" s="23">
        <f t="shared" si="6"/>
        <v>4046394.56</v>
      </c>
      <c r="F73" s="22">
        <v>79800</v>
      </c>
      <c r="G73" s="22">
        <v>39900</v>
      </c>
      <c r="H73" s="22">
        <v>46476.56</v>
      </c>
      <c r="I73" s="22">
        <v>732000</v>
      </c>
      <c r="J73" s="24">
        <v>23570.18</v>
      </c>
      <c r="K73" s="24"/>
      <c r="L73" s="25">
        <f t="shared" si="7"/>
        <v>921746.74000000011</v>
      </c>
      <c r="M73" s="26">
        <f t="shared" si="8"/>
        <v>3124647.82</v>
      </c>
    </row>
    <row r="74" spans="1:13" ht="18" customHeight="1" x14ac:dyDescent="0.25">
      <c r="A74" s="20" t="s">
        <v>84</v>
      </c>
      <c r="B74" s="21">
        <v>58</v>
      </c>
      <c r="C74" s="22">
        <f t="shared" si="9"/>
        <v>3046477.87</v>
      </c>
      <c r="D74" s="22">
        <f t="shared" si="5"/>
        <v>110466.99</v>
      </c>
      <c r="E74" s="23">
        <f t="shared" si="6"/>
        <v>3156944.8600000003</v>
      </c>
      <c r="F74" s="22">
        <v>8736</v>
      </c>
      <c r="G74" s="22">
        <v>4368</v>
      </c>
      <c r="H74" s="22">
        <v>2196.5300000000002</v>
      </c>
      <c r="I74" s="22"/>
      <c r="J74" s="24">
        <v>2190</v>
      </c>
      <c r="K74" s="24"/>
      <c r="L74" s="25">
        <f t="shared" si="7"/>
        <v>17490.53</v>
      </c>
      <c r="M74" s="26">
        <f t="shared" si="8"/>
        <v>3139454.3300000005</v>
      </c>
    </row>
    <row r="75" spans="1:13" ht="18" customHeight="1" x14ac:dyDescent="0.25">
      <c r="A75" s="20" t="s">
        <v>85</v>
      </c>
      <c r="B75" s="21">
        <v>320</v>
      </c>
      <c r="C75" s="22">
        <f t="shared" si="9"/>
        <v>3046477.87</v>
      </c>
      <c r="D75" s="22">
        <f t="shared" si="5"/>
        <v>609473.03</v>
      </c>
      <c r="E75" s="23">
        <f t="shared" si="6"/>
        <v>3655950.9000000004</v>
      </c>
      <c r="F75" s="22">
        <v>47376</v>
      </c>
      <c r="G75" s="22">
        <v>23688</v>
      </c>
      <c r="H75" s="22">
        <v>443.3</v>
      </c>
      <c r="I75" s="22">
        <v>750000</v>
      </c>
      <c r="J75" s="24"/>
      <c r="K75" s="24"/>
      <c r="L75" s="25">
        <f t="shared" si="7"/>
        <v>821507.3</v>
      </c>
      <c r="M75" s="26">
        <f t="shared" si="8"/>
        <v>2834443.6000000006</v>
      </c>
    </row>
    <row r="76" spans="1:13" ht="18" customHeight="1" x14ac:dyDescent="0.25">
      <c r="A76" s="20" t="s">
        <v>86</v>
      </c>
      <c r="B76" s="21">
        <v>401</v>
      </c>
      <c r="C76" s="22">
        <f t="shared" si="9"/>
        <v>3046477.87</v>
      </c>
      <c r="D76" s="22">
        <f t="shared" si="5"/>
        <v>763745.89</v>
      </c>
      <c r="E76" s="23">
        <f t="shared" si="6"/>
        <v>3810223.7600000002</v>
      </c>
      <c r="F76" s="22">
        <v>64008</v>
      </c>
      <c r="G76" s="22">
        <v>32004</v>
      </c>
      <c r="H76" s="22"/>
      <c r="I76" s="22"/>
      <c r="J76" s="24">
        <v>9515.09</v>
      </c>
      <c r="K76" s="24"/>
      <c r="L76" s="25">
        <f t="shared" si="7"/>
        <v>105527.09</v>
      </c>
      <c r="M76" s="26">
        <f t="shared" si="8"/>
        <v>3704696.6700000004</v>
      </c>
    </row>
    <row r="77" spans="1:13" ht="18" customHeight="1" x14ac:dyDescent="0.25">
      <c r="A77" s="20" t="s">
        <v>87</v>
      </c>
      <c r="B77" s="21">
        <v>685</v>
      </c>
      <c r="C77" s="22">
        <f t="shared" si="9"/>
        <v>3046477.87</v>
      </c>
      <c r="D77" s="22">
        <f t="shared" si="5"/>
        <v>1304653.21</v>
      </c>
      <c r="E77" s="23">
        <f t="shared" si="6"/>
        <v>4351131.08</v>
      </c>
      <c r="F77" s="22">
        <v>105168</v>
      </c>
      <c r="G77" s="22">
        <v>52584</v>
      </c>
      <c r="H77" s="22">
        <v>275670.26</v>
      </c>
      <c r="I77" s="22">
        <v>730000</v>
      </c>
      <c r="J77" s="24">
        <v>3705.63</v>
      </c>
      <c r="K77" s="24">
        <v>48520</v>
      </c>
      <c r="L77" s="25">
        <f t="shared" si="7"/>
        <v>1215647.8899999999</v>
      </c>
      <c r="M77" s="26">
        <f t="shared" si="8"/>
        <v>3135483.1900000004</v>
      </c>
    </row>
    <row r="78" spans="1:13" ht="18" customHeight="1" x14ac:dyDescent="0.25">
      <c r="A78" s="20" t="s">
        <v>88</v>
      </c>
      <c r="B78" s="21">
        <v>398</v>
      </c>
      <c r="C78" s="22">
        <f t="shared" si="9"/>
        <v>3046477.87</v>
      </c>
      <c r="D78" s="22">
        <f t="shared" si="5"/>
        <v>758032.08</v>
      </c>
      <c r="E78" s="23">
        <f t="shared" si="6"/>
        <v>3804509.95</v>
      </c>
      <c r="F78" s="22">
        <v>61824</v>
      </c>
      <c r="G78" s="22">
        <v>30912</v>
      </c>
      <c r="H78" s="22">
        <v>28014.01</v>
      </c>
      <c r="I78" s="22">
        <v>675000</v>
      </c>
      <c r="J78" s="24">
        <v>9625.09</v>
      </c>
      <c r="K78" s="24">
        <v>89508</v>
      </c>
      <c r="L78" s="25">
        <f t="shared" si="7"/>
        <v>894883.1</v>
      </c>
      <c r="M78" s="26">
        <f t="shared" si="8"/>
        <v>2909626.85</v>
      </c>
    </row>
    <row r="79" spans="1:13" ht="18" customHeight="1" x14ac:dyDescent="0.25">
      <c r="A79" s="20" t="s">
        <v>89</v>
      </c>
      <c r="B79" s="21">
        <v>175</v>
      </c>
      <c r="C79" s="22">
        <f t="shared" si="9"/>
        <v>3046477.87</v>
      </c>
      <c r="D79" s="22">
        <f t="shared" si="5"/>
        <v>333305.56</v>
      </c>
      <c r="E79" s="23">
        <f t="shared" si="6"/>
        <v>3379783.43</v>
      </c>
      <c r="F79" s="22">
        <v>26880</v>
      </c>
      <c r="G79" s="22">
        <v>13440</v>
      </c>
      <c r="H79" s="22">
        <v>12757.8</v>
      </c>
      <c r="I79" s="22"/>
      <c r="J79" s="24">
        <v>2930.18</v>
      </c>
      <c r="K79" s="24"/>
      <c r="L79" s="25">
        <f t="shared" si="7"/>
        <v>56007.98</v>
      </c>
      <c r="M79" s="26">
        <f t="shared" si="8"/>
        <v>3323775.45</v>
      </c>
    </row>
    <row r="80" spans="1:13" ht="18" customHeight="1" x14ac:dyDescent="0.25">
      <c r="A80" s="20" t="s">
        <v>90</v>
      </c>
      <c r="B80" s="21">
        <v>52</v>
      </c>
      <c r="C80" s="22">
        <f t="shared" si="9"/>
        <v>3046477.87</v>
      </c>
      <c r="D80" s="22">
        <f t="shared" si="5"/>
        <v>99039.37</v>
      </c>
      <c r="E80" s="23">
        <f t="shared" si="6"/>
        <v>3145517.24</v>
      </c>
      <c r="F80" s="22">
        <v>8232</v>
      </c>
      <c r="G80" s="22">
        <v>4116</v>
      </c>
      <c r="H80" s="22"/>
      <c r="I80" s="22"/>
      <c r="J80" s="24"/>
      <c r="K80" s="24"/>
      <c r="L80" s="25">
        <f t="shared" si="7"/>
        <v>12348</v>
      </c>
      <c r="M80" s="26">
        <f t="shared" si="8"/>
        <v>3133169.24</v>
      </c>
    </row>
    <row r="81" spans="1:13" ht="18" customHeight="1" x14ac:dyDescent="0.25">
      <c r="A81" s="20" t="s">
        <v>91</v>
      </c>
      <c r="B81" s="21">
        <v>183</v>
      </c>
      <c r="C81" s="22">
        <f t="shared" si="9"/>
        <v>3046477.87</v>
      </c>
      <c r="D81" s="22">
        <f t="shared" si="5"/>
        <v>348542.39</v>
      </c>
      <c r="E81" s="23">
        <f t="shared" si="6"/>
        <v>3395020.2600000002</v>
      </c>
      <c r="F81" s="22">
        <v>27552</v>
      </c>
      <c r="G81" s="22">
        <v>13776</v>
      </c>
      <c r="H81" s="22">
        <v>129</v>
      </c>
      <c r="I81" s="22">
        <v>380000</v>
      </c>
      <c r="J81" s="24">
        <v>1600</v>
      </c>
      <c r="K81" s="24"/>
      <c r="L81" s="25">
        <f t="shared" si="7"/>
        <v>423057</v>
      </c>
      <c r="M81" s="26">
        <f t="shared" si="8"/>
        <v>2971963.2600000002</v>
      </c>
    </row>
    <row r="82" spans="1:13" ht="18" customHeight="1" x14ac:dyDescent="0.25">
      <c r="A82" s="20" t="s">
        <v>92</v>
      </c>
      <c r="B82" s="21">
        <v>423</v>
      </c>
      <c r="C82" s="22">
        <f t="shared" si="9"/>
        <v>3046477.87</v>
      </c>
      <c r="D82" s="22">
        <f t="shared" si="5"/>
        <v>805647.16</v>
      </c>
      <c r="E82" s="23">
        <f t="shared" si="6"/>
        <v>3852125.0300000003</v>
      </c>
      <c r="F82" s="22">
        <v>65520</v>
      </c>
      <c r="G82" s="22">
        <v>32760</v>
      </c>
      <c r="H82" s="22">
        <v>4753.78</v>
      </c>
      <c r="I82" s="22"/>
      <c r="J82" s="24">
        <v>1211</v>
      </c>
      <c r="K82" s="24"/>
      <c r="L82" s="25">
        <f t="shared" si="7"/>
        <v>104244.78</v>
      </c>
      <c r="M82" s="26">
        <f t="shared" si="8"/>
        <v>3747880.2500000005</v>
      </c>
    </row>
    <row r="83" spans="1:13" ht="18" customHeight="1" x14ac:dyDescent="0.25">
      <c r="A83" s="20" t="s">
        <v>93</v>
      </c>
      <c r="B83" s="21">
        <v>264</v>
      </c>
      <c r="C83" s="22">
        <f t="shared" si="9"/>
        <v>3046477.87</v>
      </c>
      <c r="D83" s="22">
        <f t="shared" si="5"/>
        <v>502815.25</v>
      </c>
      <c r="E83" s="23">
        <f t="shared" si="6"/>
        <v>3549293.12</v>
      </c>
      <c r="F83" s="22">
        <v>42000</v>
      </c>
      <c r="G83" s="22">
        <v>21000</v>
      </c>
      <c r="H83" s="22">
        <v>2164.8000000000002</v>
      </c>
      <c r="I83" s="22"/>
      <c r="J83" s="24">
        <v>2360</v>
      </c>
      <c r="K83" s="24"/>
      <c r="L83" s="25">
        <f t="shared" si="7"/>
        <v>67524.800000000003</v>
      </c>
      <c r="M83" s="26">
        <f t="shared" si="8"/>
        <v>3481768.3200000003</v>
      </c>
    </row>
    <row r="84" spans="1:13" ht="18" customHeight="1" x14ac:dyDescent="0.25">
      <c r="A84" s="20" t="s">
        <v>94</v>
      </c>
      <c r="B84" s="21">
        <v>180</v>
      </c>
      <c r="C84" s="22">
        <f t="shared" si="9"/>
        <v>3046477.87</v>
      </c>
      <c r="D84" s="22">
        <f t="shared" si="5"/>
        <v>342828.58</v>
      </c>
      <c r="E84" s="23">
        <f t="shared" si="6"/>
        <v>3389306.45</v>
      </c>
      <c r="F84" s="22">
        <v>26712</v>
      </c>
      <c r="G84" s="22">
        <v>13356</v>
      </c>
      <c r="H84" s="22">
        <v>20929</v>
      </c>
      <c r="I84" s="22"/>
      <c r="J84" s="24">
        <v>4555.09</v>
      </c>
      <c r="K84" s="24"/>
      <c r="L84" s="25">
        <f t="shared" si="7"/>
        <v>65552.09</v>
      </c>
      <c r="M84" s="26">
        <f t="shared" si="8"/>
        <v>3323754.3600000003</v>
      </c>
    </row>
    <row r="85" spans="1:13" ht="18" customHeight="1" x14ac:dyDescent="0.25">
      <c r="A85" s="20" t="s">
        <v>95</v>
      </c>
      <c r="B85" s="21">
        <v>872</v>
      </c>
      <c r="C85" s="22">
        <f t="shared" si="9"/>
        <v>3046477.87</v>
      </c>
      <c r="D85" s="22">
        <f t="shared" si="5"/>
        <v>1660814.01</v>
      </c>
      <c r="E85" s="23">
        <f t="shared" si="6"/>
        <v>4707291.88</v>
      </c>
      <c r="F85" s="22">
        <v>133560</v>
      </c>
      <c r="G85" s="22">
        <v>66780</v>
      </c>
      <c r="H85" s="22">
        <v>11128.46</v>
      </c>
      <c r="I85" s="22">
        <v>500000</v>
      </c>
      <c r="J85" s="24">
        <v>5550.18</v>
      </c>
      <c r="K85" s="24"/>
      <c r="L85" s="25">
        <f t="shared" si="7"/>
        <v>717018.64</v>
      </c>
      <c r="M85" s="26">
        <f t="shared" si="8"/>
        <v>3990273.2399999998</v>
      </c>
    </row>
    <row r="86" spans="1:13" ht="18" customHeight="1" thickBot="1" x14ac:dyDescent="0.3">
      <c r="A86" s="27" t="s">
        <v>96</v>
      </c>
      <c r="B86" s="28">
        <v>400</v>
      </c>
      <c r="C86" s="29">
        <f t="shared" si="9"/>
        <v>3046477.87</v>
      </c>
      <c r="D86" s="29">
        <f t="shared" si="5"/>
        <v>761841.29</v>
      </c>
      <c r="E86" s="30">
        <f t="shared" si="6"/>
        <v>3808319.16</v>
      </c>
      <c r="F86" s="29">
        <v>63672</v>
      </c>
      <c r="G86" s="29">
        <v>31836</v>
      </c>
      <c r="H86" s="29">
        <v>126247.96</v>
      </c>
      <c r="I86" s="29"/>
      <c r="J86" s="31"/>
      <c r="K86" s="31">
        <v>6700</v>
      </c>
      <c r="L86" s="32">
        <f t="shared" si="7"/>
        <v>228455.96000000002</v>
      </c>
      <c r="M86" s="33">
        <f t="shared" si="8"/>
        <v>3579863.2</v>
      </c>
    </row>
    <row r="87" spans="1:13" ht="26.25" customHeight="1" thickBot="1" x14ac:dyDescent="0.3">
      <c r="A87" s="34" t="s">
        <v>97</v>
      </c>
      <c r="B87" s="35">
        <f t="shared" ref="B87:M87" si="10">SUM(B4:B86)</f>
        <v>199142</v>
      </c>
      <c r="C87" s="36">
        <f t="shared" si="10"/>
        <v>252857663.21000025</v>
      </c>
      <c r="D87" s="36">
        <f t="shared" si="10"/>
        <v>379286494.30999976</v>
      </c>
      <c r="E87" s="36">
        <f t="shared" si="10"/>
        <v>632144157.5200001</v>
      </c>
      <c r="F87" s="37">
        <f t="shared" si="10"/>
        <v>30889824</v>
      </c>
      <c r="G87" s="37">
        <f t="shared" si="10"/>
        <v>15444912</v>
      </c>
      <c r="H87" s="37">
        <f t="shared" si="10"/>
        <v>3117007.4499999979</v>
      </c>
      <c r="I87" s="37">
        <f t="shared" si="10"/>
        <v>57729000</v>
      </c>
      <c r="J87" s="37">
        <f t="shared" si="10"/>
        <v>1376544.76</v>
      </c>
      <c r="K87" s="37">
        <f t="shared" si="10"/>
        <v>253270.5</v>
      </c>
      <c r="L87" s="38">
        <f t="shared" si="10"/>
        <v>108810558.70999996</v>
      </c>
      <c r="M87" s="38">
        <f t="shared" si="10"/>
        <v>523333598.81000012</v>
      </c>
    </row>
  </sheetData>
  <sheetProtection password="CE2A" sheet="1" objects="1" scenarios="1"/>
  <autoFilter ref="A3:M87" xr:uid="{00000000-0009-0000-0000-000002000000}"/>
  <mergeCells count="14">
    <mergeCell ref="J2:J3"/>
    <mergeCell ref="K2:K3"/>
    <mergeCell ref="L2:L3"/>
    <mergeCell ref="M2:M3"/>
    <mergeCell ref="A1:M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M2 M4:M73 M75:M65536">
    <cfRule type="cellIs" dxfId="1" priority="2" stopIfTrue="1" operator="lessThan">
      <formula>0</formula>
    </cfRule>
  </conditionalFormatting>
  <conditionalFormatting sqref="M74">
    <cfRule type="cellIs" dxfId="0" priority="1" stopIfTrue="1" operator="lessThan">
      <formula>0</formula>
    </cfRule>
  </conditionalFormatting>
  <printOptions horizontalCentered="1"/>
  <pageMargins left="0" right="0" top="0.59055118110236227" bottom="0.39370078740157483" header="0.31496062992125984" footer="0.11811023622047245"/>
  <pageSetup paperSize="9" scale="63" fitToHeight="4" orientation="landscape" r:id="rId1"/>
  <headerFooter alignWithMargins="0">
    <oddFooter>Sayfa 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Dağıtım ve Kesinti Tablosu</vt:lpstr>
      <vt:lpstr>'Dağıtım ve Kesinti Tablosu'!Yazdırma_Başlıkları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Abdurrahman KARIP</dc:creator>
  <cp:lastModifiedBy>Abdurrahman KARIP</cp:lastModifiedBy>
  <dcterms:created xsi:type="dcterms:W3CDTF">2025-01-23T14:31:34Z</dcterms:created>
  <dcterms:modified xsi:type="dcterms:W3CDTF">2025-01-23T14:32:00Z</dcterms:modified>
</cp:coreProperties>
</file>