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30" windowHeight="7935" activeTab="0"/>
  </bookViews>
  <sheets>
    <sheet name="ek_2" sheetId="1" r:id="rId1"/>
  </sheets>
  <definedNames>
    <definedName name="_xlnm.Print_Titles" localSheetId="0">'ek_2'!$1:$3</definedName>
  </definedNames>
  <calcPr fullCalcOnLoad="1"/>
</workbook>
</file>

<file path=xl/sharedStrings.xml><?xml version="1.0" encoding="utf-8"?>
<sst xmlns="http://schemas.openxmlformats.org/spreadsheetml/2006/main" count="92" uniqueCount="92">
  <si>
    <t>BARO İSMİ</t>
  </si>
  <si>
    <t>AVUKAT
SAYISI</t>
  </si>
  <si>
    <t>% 30
EŞİT DAĞITIM
( 1 )</t>
  </si>
  <si>
    <t>AV.SAYISINA
GÖRE DAĞITIM
( 2 )</t>
  </si>
  <si>
    <t>KALAN
( I - II )</t>
  </si>
  <si>
    <t>ADANA BAROSU</t>
  </si>
  <si>
    <t>ADIYAMAN BAROSU</t>
  </si>
  <si>
    <t>AFYONKARAHİSAR BAROSU</t>
  </si>
  <si>
    <t>AĞRI BAROSU</t>
  </si>
  <si>
    <t>AMASYA BAROSU</t>
  </si>
  <si>
    <t>ANKARA BAROSU</t>
  </si>
  <si>
    <t>ANTALYA BAROSU</t>
  </si>
  <si>
    <t>ARTVİN BAROSU</t>
  </si>
  <si>
    <t>AYDIN BAROSU</t>
  </si>
  <si>
    <t>BALIKESİR BAROSU</t>
  </si>
  <si>
    <t>BİLECİK BAROSU</t>
  </si>
  <si>
    <t>BİNGÖL BAROSU</t>
  </si>
  <si>
    <t>BİTLİS BAROSU</t>
  </si>
  <si>
    <t>BOLU BAROSU</t>
  </si>
  <si>
    <t>BURDUR BAROSU</t>
  </si>
  <si>
    <t>BURSA BAROSU</t>
  </si>
  <si>
    <t>ÇANAKKALE BAROSU</t>
  </si>
  <si>
    <t>ÇANKIRI BAROSU</t>
  </si>
  <si>
    <t>ÇORUM BAROSU</t>
  </si>
  <si>
    <t>DENİZLİ BAROSU</t>
  </si>
  <si>
    <t>DİYARBAKIR BAROSU</t>
  </si>
  <si>
    <t>EDİRNE BAROSU</t>
  </si>
  <si>
    <t>ELAZIĞ BAROSU</t>
  </si>
  <si>
    <t>ERZİNCAN BAROSU</t>
  </si>
  <si>
    <t>ERZURUM BAROSU</t>
  </si>
  <si>
    <t>ESKİŞEHİR BAROSU</t>
  </si>
  <si>
    <t>GAZİANTEP BAROSU</t>
  </si>
  <si>
    <t>GİRESUN BAROSU</t>
  </si>
  <si>
    <t>GÜMÜŞHANE BAROSU</t>
  </si>
  <si>
    <t>HAKKARİ BAROSU</t>
  </si>
  <si>
    <t>HATAY BAROSU</t>
  </si>
  <si>
    <t>ISPARTA BAROSU</t>
  </si>
  <si>
    <t>MERSİN BAROSU</t>
  </si>
  <si>
    <t>İSTANBUL BAROSU</t>
  </si>
  <si>
    <t>İZMİR BAROSU</t>
  </si>
  <si>
    <t>KARS BAROSU</t>
  </si>
  <si>
    <t>KASTAMONU BAROSU</t>
  </si>
  <si>
    <t>KAYSERİ BAROSU</t>
  </si>
  <si>
    <t>KIRKLARELİ BAROSU</t>
  </si>
  <si>
    <t>KIRŞEHİR BAROSU</t>
  </si>
  <si>
    <t>KOCAELİ BAROSU</t>
  </si>
  <si>
    <t>KONYA BAROSU</t>
  </si>
  <si>
    <t>KÜTAHYA BAROSU</t>
  </si>
  <si>
    <t>MALATYA BAROSU</t>
  </si>
  <si>
    <t>MANİSA BAROSU</t>
  </si>
  <si>
    <t>K.MARAŞ BAROSU</t>
  </si>
  <si>
    <t>MARDİN BAROSU</t>
  </si>
  <si>
    <t>MUĞLA BAROSU</t>
  </si>
  <si>
    <t>MUŞ BAROSU</t>
  </si>
  <si>
    <t>NEVŞEHİR BAROSU</t>
  </si>
  <si>
    <t>NİĞDE BAROSU</t>
  </si>
  <si>
    <t>ORDU BAROSU</t>
  </si>
  <si>
    <t>RİZE BAROSU</t>
  </si>
  <si>
    <t>SAKARYA BAROSU</t>
  </si>
  <si>
    <t>SAMSUN BAROSU</t>
  </si>
  <si>
    <t>SİİRT BAROSU</t>
  </si>
  <si>
    <t>SİNOP BAROSU</t>
  </si>
  <si>
    <t>SİVAS BAROSU</t>
  </si>
  <si>
    <t>TEKİRDAĞ BAROSU</t>
  </si>
  <si>
    <t>TOKAT BAROSU</t>
  </si>
  <si>
    <t>TRABZON BAROSU</t>
  </si>
  <si>
    <t>TUNCELİ BAROSU</t>
  </si>
  <si>
    <t>ŞANLIURFA BAROSU</t>
  </si>
  <si>
    <t>UŞAK BAROSU</t>
  </si>
  <si>
    <t>VAN BAROSU</t>
  </si>
  <si>
    <t>YOZGAT BAROSU</t>
  </si>
  <si>
    <t>ZONGULDAK BAROSU</t>
  </si>
  <si>
    <t>AKSARAY BAROSU</t>
  </si>
  <si>
    <t>KARAMAN BAROSU</t>
  </si>
  <si>
    <t>KIRIKKALE BAROSU</t>
  </si>
  <si>
    <t>BATMAN BAROSU</t>
  </si>
  <si>
    <t>ŞIRNAK BAROSU</t>
  </si>
  <si>
    <t>BARTIN BAROSU</t>
  </si>
  <si>
    <t>IĞDIR BAROSU</t>
  </si>
  <si>
    <t>YALOVA BAROSU</t>
  </si>
  <si>
    <t>KARABÜK BAROSU</t>
  </si>
  <si>
    <t>OSMANİYE BAROSU</t>
  </si>
  <si>
    <t>DÜZCE BAROSU</t>
  </si>
  <si>
    <t>TOPLAM</t>
  </si>
  <si>
    <t>( I )
TOPLAM
DAĞITIM
( 1 + 2 )</t>
  </si>
  <si>
    <t>2012 YILI STAJ KREDİ YÖNETMELİĞİ
23.MADDESİ GEREĞİNCE YAPILAN DAĞITIM VE KESİNTİ TABLOSU</t>
  </si>
  <si>
    <t>BAROKART
KREDİ TRANSFER
BORÇLARI
( 10 / 03 / 2013 )
( C )</t>
  </si>
  <si>
    <t>Ö.YARDIMI 
BORCU
( 10 / 03 / 2013)
( B )</t>
  </si>
  <si>
    <t>KESENEK
BORCU
( 10 / 03 / 2013 )
( A )</t>
  </si>
  <si>
    <t>TBB İKT.İŞL.
BORÇLAR
( 10 / 03 2013 )
( D )</t>
  </si>
  <si>
    <t>DİĞER
KESİNTİLER
( 10 / 03 2013 )
( E )</t>
  </si>
  <si>
    <t>( II )
KESİNTİLER
TOPLAMI
( A + B + C + D + E )</t>
  </si>
</sst>
</file>

<file path=xl/styles.xml><?xml version="1.0" encoding="utf-8"?>
<styleSheet xmlns="http://schemas.openxmlformats.org/spreadsheetml/2006/main">
  <numFmts count="5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\ mmmm\ yyyy"/>
    <numFmt numFmtId="181" formatCode="#,##0\ &quot;TL&quot;"/>
    <numFmt numFmtId="182" formatCode="[$-41F]dd\ mmmm\ yyyy\ dddd"/>
    <numFmt numFmtId="183" formatCode="dd/mm/yyyy;@"/>
    <numFmt numFmtId="184" formatCode="[hh]:mm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dd/mm"/>
    <numFmt numFmtId="194" formatCode="[hh]"/>
    <numFmt numFmtId="195" formatCode="yyyy"/>
    <numFmt numFmtId="196" formatCode="_-* #,##0.0\ _T_L_-;\-* #,##0.0\ _T_L_-;_-* &quot;-&quot;??\ _T_L_-;_-@_-"/>
    <numFmt numFmtId="197" formatCode="_-* #,##0\ _T_L_-;\-* #,##0\ _T_L_-;_-* &quot;-&quot;??\ _T_L_-;_-@_-"/>
    <numFmt numFmtId="198" formatCode="&quot;Evet&quot;;&quot;Evet&quot;;&quot;Hayır&quot;"/>
    <numFmt numFmtId="199" formatCode="&quot;Doğru&quot;;&quot;Doğru&quot;;&quot;Yanlış&quot;"/>
    <numFmt numFmtId="200" formatCode="&quot;Açık&quot;;&quot;Açık&quot;;&quot;Kapalı&quot;"/>
    <numFmt numFmtId="201" formatCode="_-* #,##0.0\ &quot;TL&quot;_-;\-* #,##0.0\ &quot;TL&quot;_-;_-* &quot;-&quot;??\ &quot;TL&quot;_-;_-@_-"/>
    <numFmt numFmtId="202" formatCode="_-* #,##0\ &quot;TL&quot;_-;\-* #,##0\ &quot;TL&quot;_-;_-* &quot;-&quot;??\ &quot;TL&quot;_-;_-@_-"/>
    <numFmt numFmtId="203" formatCode="#,##0_ ;\-#,##0\ "/>
    <numFmt numFmtId="204" formatCode="#,##0.00\ &quot;YTL&quot;"/>
    <numFmt numFmtId="205" formatCode="#,##0.00\ &quot;TL&quot;"/>
    <numFmt numFmtId="206" formatCode="%\ 0.00"/>
    <numFmt numFmtId="207" formatCode="%\ 0"/>
    <numFmt numFmtId="208" formatCode="#,##0.00\ &quot;₺&quot;"/>
  </numFmts>
  <fonts count="43">
    <font>
      <sz val="10"/>
      <name val="Arial Tur"/>
      <family val="0"/>
    </font>
    <font>
      <b/>
      <sz val="10"/>
      <name val="Arial Tur"/>
      <family val="0"/>
    </font>
    <font>
      <i/>
      <sz val="10"/>
      <name val="Arial Tur"/>
      <family val="0"/>
    </font>
    <font>
      <b/>
      <i/>
      <sz val="10"/>
      <name val="Arial Tu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7" fillId="0" borderId="0" xfId="49" applyFont="1" applyAlignment="1">
      <alignment vertical="center"/>
      <protection/>
    </xf>
    <xf numFmtId="0" fontId="8" fillId="0" borderId="0" xfId="49" applyFont="1" applyAlignment="1">
      <alignment horizontal="center" vertical="center"/>
      <protection/>
    </xf>
    <xf numFmtId="0" fontId="7" fillId="0" borderId="10" xfId="49" applyFont="1" applyBorder="1" applyAlignment="1">
      <alignment vertical="center"/>
      <protection/>
    </xf>
    <xf numFmtId="3" fontId="7" fillId="0" borderId="11" xfId="49" applyNumberFormat="1" applyFont="1" applyBorder="1" applyAlignment="1">
      <alignment horizontal="center" vertical="center"/>
      <protection/>
    </xf>
    <xf numFmtId="0" fontId="7" fillId="0" borderId="12" xfId="49" applyFont="1" applyBorder="1" applyAlignment="1">
      <alignment vertical="center"/>
      <protection/>
    </xf>
    <xf numFmtId="3" fontId="7" fillId="0" borderId="13" xfId="49" applyNumberFormat="1" applyFont="1" applyBorder="1" applyAlignment="1">
      <alignment horizontal="center" vertical="center"/>
      <protection/>
    </xf>
    <xf numFmtId="0" fontId="7" fillId="0" borderId="14" xfId="49" applyFont="1" applyBorder="1" applyAlignment="1">
      <alignment vertical="center"/>
      <protection/>
    </xf>
    <xf numFmtId="3" fontId="7" fillId="0" borderId="15" xfId="49" applyNumberFormat="1" applyFont="1" applyBorder="1" applyAlignment="1">
      <alignment horizontal="center" vertical="center"/>
      <protection/>
    </xf>
    <xf numFmtId="0" fontId="8" fillId="33" borderId="16" xfId="49" applyFont="1" applyFill="1" applyBorder="1" applyAlignment="1">
      <alignment horizontal="centerContinuous" vertical="center"/>
      <protection/>
    </xf>
    <xf numFmtId="3" fontId="8" fillId="33" borderId="16" xfId="49" applyNumberFormat="1" applyFont="1" applyFill="1" applyBorder="1" applyAlignment="1">
      <alignment horizontal="center" vertical="center"/>
      <protection/>
    </xf>
    <xf numFmtId="3" fontId="7" fillId="0" borderId="0" xfId="49" applyNumberFormat="1" applyFont="1" applyAlignment="1">
      <alignment horizontal="center" vertical="center"/>
      <protection/>
    </xf>
    <xf numFmtId="205" fontId="7" fillId="0" borderId="0" xfId="49" applyNumberFormat="1" applyFont="1" applyAlignment="1">
      <alignment vertical="center"/>
      <protection/>
    </xf>
    <xf numFmtId="208" fontId="7" fillId="0" borderId="17" xfId="49" applyNumberFormat="1" applyFont="1" applyBorder="1" applyAlignment="1">
      <alignment vertical="center"/>
      <protection/>
    </xf>
    <xf numFmtId="208" fontId="8" fillId="33" borderId="18" xfId="49" applyNumberFormat="1" applyFont="1" applyFill="1" applyBorder="1" applyAlignment="1">
      <alignment vertical="center"/>
      <protection/>
    </xf>
    <xf numFmtId="208" fontId="7" fillId="0" borderId="19" xfId="49" applyNumberFormat="1" applyFont="1" applyBorder="1" applyAlignment="1">
      <alignment vertical="center"/>
      <protection/>
    </xf>
    <xf numFmtId="208" fontId="8" fillId="33" borderId="19" xfId="49" applyNumberFormat="1" applyFont="1" applyFill="1" applyBorder="1" applyAlignment="1">
      <alignment vertical="center"/>
      <protection/>
    </xf>
    <xf numFmtId="208" fontId="7" fillId="0" borderId="20" xfId="49" applyNumberFormat="1" applyFont="1" applyBorder="1" applyAlignment="1">
      <alignment vertical="center"/>
      <protection/>
    </xf>
    <xf numFmtId="208" fontId="8" fillId="33" borderId="21" xfId="49" applyNumberFormat="1" applyFont="1" applyFill="1" applyBorder="1" applyAlignment="1">
      <alignment vertical="center"/>
      <protection/>
    </xf>
    <xf numFmtId="208" fontId="7" fillId="0" borderId="22" xfId="49" applyNumberFormat="1" applyFont="1" applyBorder="1" applyAlignment="1">
      <alignment vertical="center"/>
      <protection/>
    </xf>
    <xf numFmtId="208" fontId="8" fillId="33" borderId="22" xfId="49" applyNumberFormat="1" applyFont="1" applyFill="1" applyBorder="1" applyAlignment="1">
      <alignment vertical="center"/>
      <protection/>
    </xf>
    <xf numFmtId="208" fontId="7" fillId="0" borderId="23" xfId="49" applyNumberFormat="1" applyFont="1" applyBorder="1" applyAlignment="1">
      <alignment vertical="center"/>
      <protection/>
    </xf>
    <xf numFmtId="208" fontId="8" fillId="33" borderId="24" xfId="49" applyNumberFormat="1" applyFont="1" applyFill="1" applyBorder="1" applyAlignment="1">
      <alignment vertical="center"/>
      <protection/>
    </xf>
    <xf numFmtId="208" fontId="7" fillId="0" borderId="25" xfId="49" applyNumberFormat="1" applyFont="1" applyBorder="1" applyAlignment="1">
      <alignment vertical="center"/>
      <protection/>
    </xf>
    <xf numFmtId="208" fontId="8" fillId="33" borderId="25" xfId="49" applyNumberFormat="1" applyFont="1" applyFill="1" applyBorder="1" applyAlignment="1">
      <alignment vertical="center"/>
      <protection/>
    </xf>
    <xf numFmtId="208" fontId="8" fillId="33" borderId="16" xfId="49" applyNumberFormat="1" applyFont="1" applyFill="1" applyBorder="1" applyAlignment="1">
      <alignment horizontal="right" vertical="center"/>
      <protection/>
    </xf>
    <xf numFmtId="208" fontId="8" fillId="33" borderId="26" xfId="49" applyNumberFormat="1" applyFont="1" applyFill="1" applyBorder="1" applyAlignment="1">
      <alignment horizontal="right" vertical="center"/>
      <protection/>
    </xf>
    <xf numFmtId="0" fontId="8" fillId="33" borderId="27" xfId="49" applyFont="1" applyFill="1" applyBorder="1" applyAlignment="1">
      <alignment horizontal="center" vertical="center"/>
      <protection/>
    </xf>
    <xf numFmtId="0" fontId="8" fillId="33" borderId="28" xfId="49" applyFont="1" applyFill="1" applyBorder="1" applyAlignment="1">
      <alignment horizontal="center" vertical="center"/>
      <protection/>
    </xf>
    <xf numFmtId="205" fontId="8" fillId="33" borderId="27" xfId="49" applyNumberFormat="1" applyFont="1" applyFill="1" applyBorder="1" applyAlignment="1">
      <alignment horizontal="center" vertical="center" wrapText="1"/>
      <protection/>
    </xf>
    <xf numFmtId="205" fontId="8" fillId="33" borderId="28" xfId="49" applyNumberFormat="1" applyFont="1" applyFill="1" applyBorder="1" applyAlignment="1">
      <alignment horizontal="center" vertical="center" wrapText="1"/>
      <protection/>
    </xf>
    <xf numFmtId="0" fontId="6" fillId="0" borderId="16" xfId="49" applyFont="1" applyBorder="1" applyAlignment="1">
      <alignment horizontal="center" vertical="center" wrapText="1"/>
      <protection/>
    </xf>
    <xf numFmtId="0" fontId="6" fillId="0" borderId="29" xfId="49" applyFont="1" applyBorder="1" applyAlignment="1">
      <alignment horizontal="center" vertical="center"/>
      <protection/>
    </xf>
    <xf numFmtId="0" fontId="6" fillId="0" borderId="30" xfId="49" applyFont="1" applyBorder="1" applyAlignment="1">
      <alignment horizontal="center" vertical="center"/>
      <protection/>
    </xf>
    <xf numFmtId="3" fontId="8" fillId="33" borderId="27" xfId="49" applyNumberFormat="1" applyFont="1" applyFill="1" applyBorder="1" applyAlignment="1">
      <alignment horizontal="center" vertical="center" wrapText="1"/>
      <protection/>
    </xf>
    <xf numFmtId="3" fontId="8" fillId="33" borderId="28" xfId="49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CMUK Dağılımı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"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" sqref="H2:H3"/>
    </sheetView>
  </sheetViews>
  <sheetFormatPr defaultColWidth="8.00390625" defaultRowHeight="12.75"/>
  <cols>
    <col min="1" max="1" width="26.375" style="1" customWidth="1"/>
    <col min="2" max="2" width="8.375" style="11" bestFit="1" customWidth="1"/>
    <col min="3" max="5" width="19.75390625" style="12" customWidth="1"/>
    <col min="6" max="12" width="16.625" style="12" customWidth="1"/>
    <col min="13" max="16384" width="8.00390625" style="1" customWidth="1"/>
  </cols>
  <sheetData>
    <row r="1" spans="1:12" ht="56.25" customHeight="1" thickBot="1">
      <c r="A1" s="31" t="s">
        <v>85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3"/>
    </row>
    <row r="2" spans="1:12" ht="31.5" customHeight="1">
      <c r="A2" s="27" t="s">
        <v>0</v>
      </c>
      <c r="B2" s="34" t="s">
        <v>1</v>
      </c>
      <c r="C2" s="29" t="s">
        <v>2</v>
      </c>
      <c r="D2" s="29" t="s">
        <v>3</v>
      </c>
      <c r="E2" s="29" t="s">
        <v>84</v>
      </c>
      <c r="F2" s="29" t="s">
        <v>88</v>
      </c>
      <c r="G2" s="29" t="s">
        <v>87</v>
      </c>
      <c r="H2" s="29" t="s">
        <v>86</v>
      </c>
      <c r="I2" s="29" t="s">
        <v>89</v>
      </c>
      <c r="J2" s="29" t="s">
        <v>90</v>
      </c>
      <c r="K2" s="29" t="s">
        <v>91</v>
      </c>
      <c r="L2" s="29" t="s">
        <v>4</v>
      </c>
    </row>
    <row r="3" spans="1:12" s="2" customFormat="1" ht="57" customHeight="1" thickBot="1">
      <c r="A3" s="28"/>
      <c r="B3" s="35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20.25" customHeight="1">
      <c r="A4" s="3" t="s">
        <v>5</v>
      </c>
      <c r="B4" s="4">
        <v>1797</v>
      </c>
      <c r="C4" s="13">
        <v>68411.16</v>
      </c>
      <c r="D4" s="13">
        <f>ROUND((8004105.91/$B$82*B4),2)</f>
        <v>183980.08</v>
      </c>
      <c r="E4" s="14">
        <f aca="true" t="shared" si="0" ref="E4:E35">C4+D4</f>
        <v>252391.24</v>
      </c>
      <c r="F4" s="15">
        <v>60408</v>
      </c>
      <c r="G4" s="15">
        <v>30204</v>
      </c>
      <c r="H4" s="15">
        <v>0</v>
      </c>
      <c r="I4" s="15">
        <v>20842.5</v>
      </c>
      <c r="J4" s="15">
        <v>0</v>
      </c>
      <c r="K4" s="15">
        <f>SUM(F4:J4)</f>
        <v>111454.5</v>
      </c>
      <c r="L4" s="16">
        <f aca="true" t="shared" si="1" ref="L4:L35">E4-K4</f>
        <v>140936.74</v>
      </c>
    </row>
    <row r="5" spans="1:12" ht="20.25" customHeight="1">
      <c r="A5" s="5" t="s">
        <v>6</v>
      </c>
      <c r="B5" s="6">
        <v>198</v>
      </c>
      <c r="C5" s="17">
        <f>$C$4</f>
        <v>68411.16</v>
      </c>
      <c r="D5" s="17">
        <f aca="true" t="shared" si="2" ref="D5:D68">ROUND((8004105.91/$B$82*B5),2)</f>
        <v>20271.59</v>
      </c>
      <c r="E5" s="18">
        <f t="shared" si="0"/>
        <v>88682.75</v>
      </c>
      <c r="F5" s="19">
        <v>3528</v>
      </c>
      <c r="G5" s="19">
        <v>1764</v>
      </c>
      <c r="H5" s="19">
        <v>1203.85</v>
      </c>
      <c r="I5" s="19">
        <v>1627.5</v>
      </c>
      <c r="J5" s="19">
        <v>0</v>
      </c>
      <c r="K5" s="19">
        <f>SUM(F5:J5)</f>
        <v>8123.35</v>
      </c>
      <c r="L5" s="20">
        <f t="shared" si="1"/>
        <v>80559.4</v>
      </c>
    </row>
    <row r="6" spans="1:12" ht="20.25" customHeight="1">
      <c r="A6" s="5" t="s">
        <v>7</v>
      </c>
      <c r="B6" s="6">
        <v>325</v>
      </c>
      <c r="C6" s="17">
        <f aca="true" t="shared" si="3" ref="C6:C69">$C$4</f>
        <v>68411.16</v>
      </c>
      <c r="D6" s="17">
        <f t="shared" si="2"/>
        <v>33274.08</v>
      </c>
      <c r="E6" s="18">
        <f t="shared" si="0"/>
        <v>101685.24</v>
      </c>
      <c r="F6" s="19">
        <v>11196</v>
      </c>
      <c r="G6" s="19">
        <v>5598</v>
      </c>
      <c r="H6" s="19">
        <v>4120.8</v>
      </c>
      <c r="I6" s="19">
        <v>0</v>
      </c>
      <c r="J6" s="19">
        <v>0</v>
      </c>
      <c r="K6" s="19">
        <f aca="true" t="shared" si="4" ref="K6:K68">SUM(F6:I6)</f>
        <v>20914.8</v>
      </c>
      <c r="L6" s="20">
        <f t="shared" si="1"/>
        <v>80770.44</v>
      </c>
    </row>
    <row r="7" spans="1:12" ht="20.25" customHeight="1">
      <c r="A7" s="5" t="s">
        <v>8</v>
      </c>
      <c r="B7" s="6">
        <v>84</v>
      </c>
      <c r="C7" s="17">
        <f t="shared" si="3"/>
        <v>68411.16</v>
      </c>
      <c r="D7" s="17">
        <f t="shared" si="2"/>
        <v>8600.07</v>
      </c>
      <c r="E7" s="18">
        <f t="shared" si="0"/>
        <v>77011.23000000001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f t="shared" si="4"/>
        <v>0</v>
      </c>
      <c r="L7" s="20">
        <f t="shared" si="1"/>
        <v>77011.23000000001</v>
      </c>
    </row>
    <row r="8" spans="1:12" ht="20.25" customHeight="1">
      <c r="A8" s="5" t="s">
        <v>9</v>
      </c>
      <c r="B8" s="6">
        <v>153</v>
      </c>
      <c r="C8" s="17">
        <f t="shared" si="3"/>
        <v>68411.16</v>
      </c>
      <c r="D8" s="17">
        <f t="shared" si="2"/>
        <v>15664.41</v>
      </c>
      <c r="E8" s="18">
        <f t="shared" si="0"/>
        <v>84075.57</v>
      </c>
      <c r="F8" s="19">
        <v>5256</v>
      </c>
      <c r="G8" s="19">
        <v>2628</v>
      </c>
      <c r="H8" s="19">
        <v>0</v>
      </c>
      <c r="I8" s="19">
        <v>788</v>
      </c>
      <c r="J8" s="19">
        <v>0</v>
      </c>
      <c r="K8" s="19">
        <f t="shared" si="4"/>
        <v>8672</v>
      </c>
      <c r="L8" s="20">
        <f t="shared" si="1"/>
        <v>75403.57</v>
      </c>
    </row>
    <row r="9" spans="1:12" ht="20.25" customHeight="1">
      <c r="A9" s="5" t="s">
        <v>10</v>
      </c>
      <c r="B9" s="6">
        <v>11189</v>
      </c>
      <c r="C9" s="17">
        <f t="shared" si="3"/>
        <v>68411.16</v>
      </c>
      <c r="D9" s="17">
        <f t="shared" si="2"/>
        <v>1145549.84</v>
      </c>
      <c r="E9" s="18">
        <f t="shared" si="0"/>
        <v>1213961</v>
      </c>
      <c r="F9" s="19">
        <v>382392</v>
      </c>
      <c r="G9" s="19">
        <v>191196</v>
      </c>
      <c r="H9" s="19">
        <v>321066.81000000006</v>
      </c>
      <c r="I9" s="19">
        <v>197639</v>
      </c>
      <c r="J9" s="19">
        <v>0</v>
      </c>
      <c r="K9" s="19">
        <f t="shared" si="4"/>
        <v>1092293.81</v>
      </c>
      <c r="L9" s="20">
        <f t="shared" si="1"/>
        <v>121667.18999999994</v>
      </c>
    </row>
    <row r="10" spans="1:12" ht="20.25" customHeight="1">
      <c r="A10" s="5" t="s">
        <v>11</v>
      </c>
      <c r="B10" s="6">
        <v>2751</v>
      </c>
      <c r="C10" s="17">
        <f t="shared" si="3"/>
        <v>68411.16</v>
      </c>
      <c r="D10" s="17">
        <f t="shared" si="2"/>
        <v>281652.3</v>
      </c>
      <c r="E10" s="18">
        <f t="shared" si="0"/>
        <v>350063.45999999996</v>
      </c>
      <c r="F10" s="19">
        <v>93564</v>
      </c>
      <c r="G10" s="19">
        <v>46782</v>
      </c>
      <c r="H10" s="19">
        <v>80372.06</v>
      </c>
      <c r="I10" s="19">
        <v>13062.5</v>
      </c>
      <c r="J10" s="19">
        <v>0</v>
      </c>
      <c r="K10" s="19">
        <f t="shared" si="4"/>
        <v>233780.56</v>
      </c>
      <c r="L10" s="20">
        <f t="shared" si="1"/>
        <v>116282.89999999997</v>
      </c>
    </row>
    <row r="11" spans="1:12" ht="20.25" customHeight="1">
      <c r="A11" s="5" t="s">
        <v>12</v>
      </c>
      <c r="B11" s="6">
        <v>74</v>
      </c>
      <c r="C11" s="17">
        <f t="shared" si="3"/>
        <v>68411.16</v>
      </c>
      <c r="D11" s="17">
        <f t="shared" si="2"/>
        <v>7576.25</v>
      </c>
      <c r="E11" s="18">
        <f t="shared" si="0"/>
        <v>75987.41</v>
      </c>
      <c r="F11" s="19">
        <v>1944</v>
      </c>
      <c r="G11" s="19">
        <v>972</v>
      </c>
      <c r="H11" s="19">
        <v>0</v>
      </c>
      <c r="I11" s="19">
        <v>0</v>
      </c>
      <c r="J11" s="19">
        <v>0</v>
      </c>
      <c r="K11" s="19">
        <f t="shared" si="4"/>
        <v>2916</v>
      </c>
      <c r="L11" s="20">
        <f t="shared" si="1"/>
        <v>73071.41</v>
      </c>
    </row>
    <row r="12" spans="1:12" ht="20.25" customHeight="1">
      <c r="A12" s="5" t="s">
        <v>13</v>
      </c>
      <c r="B12" s="6">
        <v>852</v>
      </c>
      <c r="C12" s="17">
        <f t="shared" si="3"/>
        <v>68411.16</v>
      </c>
      <c r="D12" s="17">
        <f t="shared" si="2"/>
        <v>87229.28</v>
      </c>
      <c r="E12" s="18">
        <f t="shared" si="0"/>
        <v>155640.44</v>
      </c>
      <c r="F12" s="19">
        <v>29952</v>
      </c>
      <c r="G12" s="19">
        <v>14976</v>
      </c>
      <c r="H12" s="19">
        <v>713.49</v>
      </c>
      <c r="I12" s="19">
        <v>847</v>
      </c>
      <c r="J12" s="19">
        <v>0</v>
      </c>
      <c r="K12" s="19">
        <f t="shared" si="4"/>
        <v>46488.49</v>
      </c>
      <c r="L12" s="20">
        <f t="shared" si="1"/>
        <v>109151.95000000001</v>
      </c>
    </row>
    <row r="13" spans="1:12" ht="20.25" customHeight="1">
      <c r="A13" s="5" t="s">
        <v>14</v>
      </c>
      <c r="B13" s="6">
        <v>804</v>
      </c>
      <c r="C13" s="17">
        <f t="shared" si="3"/>
        <v>68411.16</v>
      </c>
      <c r="D13" s="17">
        <f t="shared" si="2"/>
        <v>82314.96</v>
      </c>
      <c r="E13" s="18">
        <f t="shared" si="0"/>
        <v>150726.12</v>
      </c>
      <c r="F13" s="19">
        <v>27972</v>
      </c>
      <c r="G13" s="19">
        <v>13986</v>
      </c>
      <c r="H13" s="19">
        <v>26000.2</v>
      </c>
      <c r="I13" s="19">
        <v>0</v>
      </c>
      <c r="J13" s="19">
        <v>0</v>
      </c>
      <c r="K13" s="19">
        <f t="shared" si="4"/>
        <v>67958.2</v>
      </c>
      <c r="L13" s="20">
        <f t="shared" si="1"/>
        <v>82767.92</v>
      </c>
    </row>
    <row r="14" spans="1:12" ht="20.25" customHeight="1">
      <c r="A14" s="5" t="s">
        <v>15</v>
      </c>
      <c r="B14" s="6">
        <v>76</v>
      </c>
      <c r="C14" s="17">
        <f t="shared" si="3"/>
        <v>68411.16</v>
      </c>
      <c r="D14" s="17">
        <f t="shared" si="2"/>
        <v>7781.02</v>
      </c>
      <c r="E14" s="18">
        <f t="shared" si="0"/>
        <v>76192.18000000001</v>
      </c>
      <c r="F14" s="19">
        <v>0</v>
      </c>
      <c r="G14" s="19">
        <v>0</v>
      </c>
      <c r="H14" s="19">
        <v>0</v>
      </c>
      <c r="I14" s="19">
        <v>82.5</v>
      </c>
      <c r="J14" s="19">
        <v>0</v>
      </c>
      <c r="K14" s="19">
        <f t="shared" si="4"/>
        <v>82.5</v>
      </c>
      <c r="L14" s="20">
        <f t="shared" si="1"/>
        <v>76109.68000000001</v>
      </c>
    </row>
    <row r="15" spans="1:12" ht="20.25" customHeight="1">
      <c r="A15" s="5" t="s">
        <v>16</v>
      </c>
      <c r="B15" s="6">
        <v>82</v>
      </c>
      <c r="C15" s="17">
        <f t="shared" si="3"/>
        <v>68411.16</v>
      </c>
      <c r="D15" s="17">
        <f t="shared" si="2"/>
        <v>8395.31</v>
      </c>
      <c r="E15" s="18">
        <f t="shared" si="0"/>
        <v>76806.47</v>
      </c>
      <c r="F15" s="19">
        <v>2052</v>
      </c>
      <c r="G15" s="19">
        <v>1026</v>
      </c>
      <c r="H15" s="19">
        <v>0</v>
      </c>
      <c r="I15" s="19">
        <v>502.5</v>
      </c>
      <c r="J15" s="19">
        <v>0</v>
      </c>
      <c r="K15" s="19">
        <f t="shared" si="4"/>
        <v>3580.5</v>
      </c>
      <c r="L15" s="20">
        <f t="shared" si="1"/>
        <v>73225.97</v>
      </c>
    </row>
    <row r="16" spans="1:12" ht="20.25" customHeight="1">
      <c r="A16" s="5" t="s">
        <v>17</v>
      </c>
      <c r="B16" s="6">
        <v>53</v>
      </c>
      <c r="C16" s="17">
        <f t="shared" si="3"/>
        <v>68411.16</v>
      </c>
      <c r="D16" s="17">
        <f t="shared" si="2"/>
        <v>5426.23</v>
      </c>
      <c r="E16" s="18">
        <f t="shared" si="0"/>
        <v>73837.39</v>
      </c>
      <c r="F16" s="19">
        <v>1692</v>
      </c>
      <c r="G16" s="19">
        <v>846</v>
      </c>
      <c r="H16" s="19">
        <v>0</v>
      </c>
      <c r="I16" s="19">
        <v>0</v>
      </c>
      <c r="J16" s="19">
        <v>0</v>
      </c>
      <c r="K16" s="19">
        <f t="shared" si="4"/>
        <v>2538</v>
      </c>
      <c r="L16" s="20">
        <f t="shared" si="1"/>
        <v>71299.39</v>
      </c>
    </row>
    <row r="17" spans="1:12" ht="20.25" customHeight="1">
      <c r="A17" s="5" t="s">
        <v>18</v>
      </c>
      <c r="B17" s="6">
        <v>137</v>
      </c>
      <c r="C17" s="17">
        <f t="shared" si="3"/>
        <v>68411.16</v>
      </c>
      <c r="D17" s="17">
        <f t="shared" si="2"/>
        <v>14026.31</v>
      </c>
      <c r="E17" s="18">
        <f t="shared" si="0"/>
        <v>82437.47</v>
      </c>
      <c r="F17" s="19">
        <v>2376</v>
      </c>
      <c r="G17" s="19">
        <v>1188</v>
      </c>
      <c r="H17" s="19">
        <v>0</v>
      </c>
      <c r="I17" s="19">
        <v>2427</v>
      </c>
      <c r="J17" s="19">
        <v>0</v>
      </c>
      <c r="K17" s="19">
        <f t="shared" si="4"/>
        <v>5991</v>
      </c>
      <c r="L17" s="20">
        <f t="shared" si="1"/>
        <v>76446.47</v>
      </c>
    </row>
    <row r="18" spans="1:12" ht="20.25" customHeight="1">
      <c r="A18" s="5" t="s">
        <v>19</v>
      </c>
      <c r="B18" s="6">
        <v>159</v>
      </c>
      <c r="C18" s="17">
        <f t="shared" si="3"/>
        <v>68411.16</v>
      </c>
      <c r="D18" s="17">
        <f t="shared" si="2"/>
        <v>16278.7</v>
      </c>
      <c r="E18" s="18">
        <f t="shared" si="0"/>
        <v>84689.86</v>
      </c>
      <c r="F18" s="19">
        <v>0</v>
      </c>
      <c r="G18" s="19">
        <v>0</v>
      </c>
      <c r="H18" s="19">
        <v>10971.66</v>
      </c>
      <c r="I18" s="19">
        <v>0</v>
      </c>
      <c r="J18" s="19">
        <v>0</v>
      </c>
      <c r="K18" s="19">
        <f t="shared" si="4"/>
        <v>10971.66</v>
      </c>
      <c r="L18" s="20">
        <f t="shared" si="1"/>
        <v>73718.2</v>
      </c>
    </row>
    <row r="19" spans="1:12" ht="20.25" customHeight="1">
      <c r="A19" s="5" t="s">
        <v>20</v>
      </c>
      <c r="B19" s="6">
        <v>2066</v>
      </c>
      <c r="C19" s="17">
        <f t="shared" si="3"/>
        <v>68411.16</v>
      </c>
      <c r="D19" s="17">
        <f t="shared" si="2"/>
        <v>211520.78</v>
      </c>
      <c r="E19" s="18">
        <f t="shared" si="0"/>
        <v>279931.94</v>
      </c>
      <c r="F19" s="19">
        <v>70920</v>
      </c>
      <c r="G19" s="19">
        <v>35460</v>
      </c>
      <c r="H19" s="19">
        <v>8090.15</v>
      </c>
      <c r="I19" s="19">
        <v>57770</v>
      </c>
      <c r="J19" s="19">
        <v>0</v>
      </c>
      <c r="K19" s="19">
        <f t="shared" si="4"/>
        <v>172240.15</v>
      </c>
      <c r="L19" s="20">
        <f t="shared" si="1"/>
        <v>107691.79000000001</v>
      </c>
    </row>
    <row r="20" spans="1:12" ht="20.25" customHeight="1">
      <c r="A20" s="5" t="s">
        <v>21</v>
      </c>
      <c r="B20" s="6">
        <v>314</v>
      </c>
      <c r="C20" s="17">
        <f t="shared" si="3"/>
        <v>68411.16</v>
      </c>
      <c r="D20" s="17">
        <f t="shared" si="2"/>
        <v>32147.88</v>
      </c>
      <c r="E20" s="18">
        <f t="shared" si="0"/>
        <v>100559.04000000001</v>
      </c>
      <c r="F20" s="19">
        <v>5400</v>
      </c>
      <c r="G20" s="19">
        <v>2700</v>
      </c>
      <c r="H20" s="19">
        <v>6131.45</v>
      </c>
      <c r="I20" s="19">
        <v>8964</v>
      </c>
      <c r="J20" s="19">
        <v>0</v>
      </c>
      <c r="K20" s="19">
        <f t="shared" si="4"/>
        <v>23195.45</v>
      </c>
      <c r="L20" s="20">
        <f t="shared" si="1"/>
        <v>77363.59000000001</v>
      </c>
    </row>
    <row r="21" spans="1:12" ht="20.25" customHeight="1">
      <c r="A21" s="5" t="s">
        <v>22</v>
      </c>
      <c r="B21" s="6">
        <v>69</v>
      </c>
      <c r="C21" s="17">
        <f t="shared" si="3"/>
        <v>68411.16</v>
      </c>
      <c r="D21" s="17">
        <f t="shared" si="2"/>
        <v>7064.34</v>
      </c>
      <c r="E21" s="18">
        <f t="shared" si="0"/>
        <v>75475.5</v>
      </c>
      <c r="F21" s="19">
        <v>0</v>
      </c>
      <c r="G21" s="19">
        <v>0</v>
      </c>
      <c r="H21" s="19">
        <v>406</v>
      </c>
      <c r="I21" s="19">
        <v>214</v>
      </c>
      <c r="J21" s="19">
        <v>0</v>
      </c>
      <c r="K21" s="19">
        <f t="shared" si="4"/>
        <v>620</v>
      </c>
      <c r="L21" s="20">
        <f t="shared" si="1"/>
        <v>74855.5</v>
      </c>
    </row>
    <row r="22" spans="1:12" ht="20.25" customHeight="1">
      <c r="A22" s="5" t="s">
        <v>23</v>
      </c>
      <c r="B22" s="6">
        <v>284</v>
      </c>
      <c r="C22" s="17">
        <f t="shared" si="3"/>
        <v>68411.16</v>
      </c>
      <c r="D22" s="17">
        <f t="shared" si="2"/>
        <v>29076.43</v>
      </c>
      <c r="E22" s="18">
        <f t="shared" si="0"/>
        <v>97487.59</v>
      </c>
      <c r="F22" s="19">
        <v>9864</v>
      </c>
      <c r="G22" s="19">
        <v>4932</v>
      </c>
      <c r="H22" s="19">
        <v>19417.46</v>
      </c>
      <c r="I22" s="19">
        <v>0</v>
      </c>
      <c r="J22" s="19">
        <v>0</v>
      </c>
      <c r="K22" s="19">
        <f t="shared" si="4"/>
        <v>34213.46</v>
      </c>
      <c r="L22" s="20">
        <f t="shared" si="1"/>
        <v>63274.13</v>
      </c>
    </row>
    <row r="23" spans="1:12" ht="20.25" customHeight="1">
      <c r="A23" s="5" t="s">
        <v>24</v>
      </c>
      <c r="B23" s="6">
        <v>810</v>
      </c>
      <c r="C23" s="17">
        <f t="shared" si="3"/>
        <v>68411.16</v>
      </c>
      <c r="D23" s="17">
        <f t="shared" si="2"/>
        <v>82929.25</v>
      </c>
      <c r="E23" s="18">
        <f t="shared" si="0"/>
        <v>151340.41</v>
      </c>
      <c r="F23" s="19">
        <v>28152</v>
      </c>
      <c r="G23" s="19">
        <v>14076</v>
      </c>
      <c r="H23" s="19">
        <v>0</v>
      </c>
      <c r="I23" s="19">
        <v>8237</v>
      </c>
      <c r="J23" s="19">
        <v>0</v>
      </c>
      <c r="K23" s="19">
        <f t="shared" si="4"/>
        <v>50465</v>
      </c>
      <c r="L23" s="20">
        <f t="shared" si="1"/>
        <v>100875.41</v>
      </c>
    </row>
    <row r="24" spans="1:12" ht="20.25" customHeight="1">
      <c r="A24" s="5" t="s">
        <v>25</v>
      </c>
      <c r="B24" s="6">
        <v>771</v>
      </c>
      <c r="C24" s="17">
        <f t="shared" si="3"/>
        <v>68411.16</v>
      </c>
      <c r="D24" s="17">
        <f t="shared" si="2"/>
        <v>78936.36</v>
      </c>
      <c r="E24" s="18">
        <f t="shared" si="0"/>
        <v>147347.52000000002</v>
      </c>
      <c r="F24" s="19">
        <v>25848</v>
      </c>
      <c r="G24" s="19">
        <v>12924</v>
      </c>
      <c r="H24" s="19">
        <v>3375</v>
      </c>
      <c r="I24" s="19">
        <v>12816.65</v>
      </c>
      <c r="J24" s="19">
        <v>0</v>
      </c>
      <c r="K24" s="19">
        <f t="shared" si="4"/>
        <v>54963.65</v>
      </c>
      <c r="L24" s="20">
        <f t="shared" si="1"/>
        <v>92383.87000000002</v>
      </c>
    </row>
    <row r="25" spans="1:12" ht="20.25" customHeight="1">
      <c r="A25" s="5" t="s">
        <v>26</v>
      </c>
      <c r="B25" s="6">
        <v>277</v>
      </c>
      <c r="C25" s="17">
        <f t="shared" si="3"/>
        <v>68411.16</v>
      </c>
      <c r="D25" s="17">
        <f t="shared" si="2"/>
        <v>28359.76</v>
      </c>
      <c r="E25" s="18">
        <f t="shared" si="0"/>
        <v>96770.92</v>
      </c>
      <c r="F25" s="19">
        <v>9504</v>
      </c>
      <c r="G25" s="19">
        <v>4752</v>
      </c>
      <c r="H25" s="19">
        <v>8847.13</v>
      </c>
      <c r="I25" s="19">
        <v>0</v>
      </c>
      <c r="J25" s="19">
        <v>0</v>
      </c>
      <c r="K25" s="19">
        <f t="shared" si="4"/>
        <v>23103.129999999997</v>
      </c>
      <c r="L25" s="20">
        <f t="shared" si="1"/>
        <v>73667.79000000001</v>
      </c>
    </row>
    <row r="26" spans="1:12" ht="20.25" customHeight="1">
      <c r="A26" s="5" t="s">
        <v>27</v>
      </c>
      <c r="B26" s="6">
        <v>303</v>
      </c>
      <c r="C26" s="17">
        <f t="shared" si="3"/>
        <v>68411.16</v>
      </c>
      <c r="D26" s="17">
        <f t="shared" si="2"/>
        <v>31021.68</v>
      </c>
      <c r="E26" s="18">
        <f t="shared" si="0"/>
        <v>99432.84</v>
      </c>
      <c r="F26" s="19">
        <v>8046</v>
      </c>
      <c r="G26" s="19">
        <v>4023</v>
      </c>
      <c r="H26" s="19">
        <v>0</v>
      </c>
      <c r="I26" s="19">
        <v>8552.5</v>
      </c>
      <c r="J26" s="19">
        <v>0</v>
      </c>
      <c r="K26" s="19">
        <f t="shared" si="4"/>
        <v>20621.5</v>
      </c>
      <c r="L26" s="20">
        <f t="shared" si="1"/>
        <v>78811.34</v>
      </c>
    </row>
    <row r="27" spans="1:12" ht="20.25" customHeight="1">
      <c r="A27" s="5" t="s">
        <v>28</v>
      </c>
      <c r="B27" s="6">
        <v>95</v>
      </c>
      <c r="C27" s="17">
        <f t="shared" si="3"/>
        <v>68411.16</v>
      </c>
      <c r="D27" s="17">
        <f t="shared" si="2"/>
        <v>9726.27</v>
      </c>
      <c r="E27" s="18">
        <f t="shared" si="0"/>
        <v>78137.43000000001</v>
      </c>
      <c r="F27" s="19">
        <v>819</v>
      </c>
      <c r="G27" s="19">
        <v>409.5</v>
      </c>
      <c r="H27" s="19">
        <v>0</v>
      </c>
      <c r="I27" s="19">
        <v>220.5</v>
      </c>
      <c r="J27" s="19">
        <v>40000</v>
      </c>
      <c r="K27" s="19">
        <f>SUM(F27:J27)</f>
        <v>41449</v>
      </c>
      <c r="L27" s="20">
        <f t="shared" si="1"/>
        <v>36688.43000000001</v>
      </c>
    </row>
    <row r="28" spans="1:12" ht="20.25" customHeight="1">
      <c r="A28" s="5" t="s">
        <v>29</v>
      </c>
      <c r="B28" s="6">
        <v>296</v>
      </c>
      <c r="C28" s="17">
        <f t="shared" si="3"/>
        <v>68411.16</v>
      </c>
      <c r="D28" s="17">
        <f t="shared" si="2"/>
        <v>30305.01</v>
      </c>
      <c r="E28" s="18">
        <f t="shared" si="0"/>
        <v>98716.17</v>
      </c>
      <c r="F28" s="19">
        <v>10116</v>
      </c>
      <c r="G28" s="19">
        <v>5058</v>
      </c>
      <c r="H28" s="19">
        <v>5966.35</v>
      </c>
      <c r="I28" s="19">
        <v>7176.73</v>
      </c>
      <c r="J28" s="19">
        <v>0</v>
      </c>
      <c r="K28" s="19">
        <f t="shared" si="4"/>
        <v>28317.079999999998</v>
      </c>
      <c r="L28" s="20">
        <f t="shared" si="1"/>
        <v>70399.09</v>
      </c>
    </row>
    <row r="29" spans="1:12" ht="20.25" customHeight="1">
      <c r="A29" s="5" t="s">
        <v>30</v>
      </c>
      <c r="B29" s="6">
        <v>722</v>
      </c>
      <c r="C29" s="17">
        <f t="shared" si="3"/>
        <v>68411.16</v>
      </c>
      <c r="D29" s="17">
        <f t="shared" si="2"/>
        <v>73919.65</v>
      </c>
      <c r="E29" s="18">
        <f t="shared" si="0"/>
        <v>142330.81</v>
      </c>
      <c r="F29" s="19">
        <v>23688</v>
      </c>
      <c r="G29" s="19">
        <v>11844</v>
      </c>
      <c r="H29" s="19">
        <v>112.68</v>
      </c>
      <c r="I29" s="19">
        <v>5324.03</v>
      </c>
      <c r="J29" s="19">
        <v>0</v>
      </c>
      <c r="K29" s="19">
        <f t="shared" si="4"/>
        <v>40968.71</v>
      </c>
      <c r="L29" s="20">
        <f t="shared" si="1"/>
        <v>101362.1</v>
      </c>
    </row>
    <row r="30" spans="1:12" ht="20.25" customHeight="1">
      <c r="A30" s="5" t="s">
        <v>31</v>
      </c>
      <c r="B30" s="6">
        <v>1002</v>
      </c>
      <c r="C30" s="17">
        <f t="shared" si="3"/>
        <v>68411.16</v>
      </c>
      <c r="D30" s="17">
        <f t="shared" si="2"/>
        <v>102586.55</v>
      </c>
      <c r="E30" s="18">
        <f t="shared" si="0"/>
        <v>170997.71000000002</v>
      </c>
      <c r="F30" s="19">
        <v>8532</v>
      </c>
      <c r="G30" s="19">
        <v>4266</v>
      </c>
      <c r="H30" s="19">
        <v>7122</v>
      </c>
      <c r="I30" s="19">
        <v>1381.5</v>
      </c>
      <c r="J30" s="19">
        <v>0</v>
      </c>
      <c r="K30" s="19">
        <f t="shared" si="4"/>
        <v>21301.5</v>
      </c>
      <c r="L30" s="20">
        <f t="shared" si="1"/>
        <v>149696.21000000002</v>
      </c>
    </row>
    <row r="31" spans="1:12" ht="20.25" customHeight="1">
      <c r="A31" s="5" t="s">
        <v>32</v>
      </c>
      <c r="B31" s="6">
        <v>212</v>
      </c>
      <c r="C31" s="17">
        <f t="shared" si="3"/>
        <v>68411.16</v>
      </c>
      <c r="D31" s="17">
        <f t="shared" si="2"/>
        <v>21704.94</v>
      </c>
      <c r="E31" s="18">
        <f t="shared" si="0"/>
        <v>90116.1</v>
      </c>
      <c r="F31" s="19">
        <v>7488</v>
      </c>
      <c r="G31" s="19">
        <v>3744</v>
      </c>
      <c r="H31" s="19">
        <v>64</v>
      </c>
      <c r="I31" s="19">
        <v>9377.5</v>
      </c>
      <c r="J31" s="19">
        <v>0</v>
      </c>
      <c r="K31" s="19">
        <f t="shared" si="4"/>
        <v>20673.5</v>
      </c>
      <c r="L31" s="20">
        <f t="shared" si="1"/>
        <v>69442.6</v>
      </c>
    </row>
    <row r="32" spans="1:12" ht="20.25" customHeight="1">
      <c r="A32" s="5" t="s">
        <v>33</v>
      </c>
      <c r="B32" s="6">
        <v>47</v>
      </c>
      <c r="C32" s="17">
        <f t="shared" si="3"/>
        <v>68411.16</v>
      </c>
      <c r="D32" s="17">
        <f t="shared" si="2"/>
        <v>4811.94</v>
      </c>
      <c r="E32" s="18">
        <f t="shared" si="0"/>
        <v>73223.1</v>
      </c>
      <c r="F32" s="19">
        <v>1476</v>
      </c>
      <c r="G32" s="19">
        <v>738</v>
      </c>
      <c r="H32" s="19">
        <v>100</v>
      </c>
      <c r="I32" s="19">
        <v>273</v>
      </c>
      <c r="J32" s="19">
        <v>0</v>
      </c>
      <c r="K32" s="19">
        <f t="shared" si="4"/>
        <v>2587</v>
      </c>
      <c r="L32" s="20">
        <f t="shared" si="1"/>
        <v>70636.1</v>
      </c>
    </row>
    <row r="33" spans="1:12" ht="20.25" customHeight="1">
      <c r="A33" s="5" t="s">
        <v>34</v>
      </c>
      <c r="B33" s="6">
        <v>70</v>
      </c>
      <c r="C33" s="17">
        <f t="shared" si="3"/>
        <v>68411.16</v>
      </c>
      <c r="D33" s="17">
        <f t="shared" si="2"/>
        <v>7166.73</v>
      </c>
      <c r="E33" s="18">
        <f t="shared" si="0"/>
        <v>75577.89</v>
      </c>
      <c r="F33" s="19">
        <v>2196</v>
      </c>
      <c r="G33" s="19">
        <v>1098</v>
      </c>
      <c r="H33" s="19">
        <v>0</v>
      </c>
      <c r="I33" s="19">
        <v>1527</v>
      </c>
      <c r="J33" s="19">
        <v>0</v>
      </c>
      <c r="K33" s="19">
        <f t="shared" si="4"/>
        <v>4821</v>
      </c>
      <c r="L33" s="20">
        <f t="shared" si="1"/>
        <v>70756.89</v>
      </c>
    </row>
    <row r="34" spans="1:12" ht="20.25" customHeight="1">
      <c r="A34" s="5" t="s">
        <v>35</v>
      </c>
      <c r="B34" s="6">
        <v>811</v>
      </c>
      <c r="C34" s="17">
        <f t="shared" si="3"/>
        <v>68411.16</v>
      </c>
      <c r="D34" s="17">
        <f t="shared" si="2"/>
        <v>83031.63</v>
      </c>
      <c r="E34" s="18">
        <f t="shared" si="0"/>
        <v>151442.79</v>
      </c>
      <c r="F34" s="19">
        <v>27612</v>
      </c>
      <c r="G34" s="19">
        <v>13806</v>
      </c>
      <c r="H34" s="19">
        <v>1210.3</v>
      </c>
      <c r="I34" s="19">
        <v>16517.5</v>
      </c>
      <c r="J34" s="19">
        <v>0</v>
      </c>
      <c r="K34" s="19">
        <f t="shared" si="4"/>
        <v>59145.8</v>
      </c>
      <c r="L34" s="20">
        <f t="shared" si="1"/>
        <v>92296.99</v>
      </c>
    </row>
    <row r="35" spans="1:12" ht="20.25" customHeight="1">
      <c r="A35" s="5" t="s">
        <v>36</v>
      </c>
      <c r="B35" s="6">
        <v>259</v>
      </c>
      <c r="C35" s="17">
        <f t="shared" si="3"/>
        <v>68411.16</v>
      </c>
      <c r="D35" s="17">
        <f t="shared" si="2"/>
        <v>26516.88</v>
      </c>
      <c r="E35" s="18">
        <f t="shared" si="0"/>
        <v>94928.04000000001</v>
      </c>
      <c r="F35" s="19">
        <v>9036</v>
      </c>
      <c r="G35" s="19">
        <v>4518</v>
      </c>
      <c r="H35" s="19">
        <v>1686.15</v>
      </c>
      <c r="I35" s="19">
        <v>2303</v>
      </c>
      <c r="J35" s="19">
        <v>0</v>
      </c>
      <c r="K35" s="19">
        <f t="shared" si="4"/>
        <v>17543.15</v>
      </c>
      <c r="L35" s="20">
        <f t="shared" si="1"/>
        <v>77384.89000000001</v>
      </c>
    </row>
    <row r="36" spans="1:12" ht="20.25" customHeight="1">
      <c r="A36" s="5" t="s">
        <v>37</v>
      </c>
      <c r="B36" s="6">
        <v>1381</v>
      </c>
      <c r="C36" s="17">
        <f t="shared" si="3"/>
        <v>68411.16</v>
      </c>
      <c r="D36" s="17">
        <f t="shared" si="2"/>
        <v>141389.25</v>
      </c>
      <c r="E36" s="18">
        <f aca="true" t="shared" si="5" ref="E36:E67">C36+D36</f>
        <v>209800.41</v>
      </c>
      <c r="F36" s="19">
        <v>47628</v>
      </c>
      <c r="G36" s="19">
        <v>23814</v>
      </c>
      <c r="H36" s="19">
        <v>0</v>
      </c>
      <c r="I36" s="19">
        <v>6059.17</v>
      </c>
      <c r="J36" s="19">
        <v>0</v>
      </c>
      <c r="K36" s="19">
        <f t="shared" si="4"/>
        <v>77501.17</v>
      </c>
      <c r="L36" s="20">
        <f aca="true" t="shared" si="6" ref="L36:L67">E36-K36</f>
        <v>132299.24</v>
      </c>
    </row>
    <row r="37" spans="1:12" ht="20.25" customHeight="1">
      <c r="A37" s="5" t="s">
        <v>38</v>
      </c>
      <c r="B37" s="6">
        <v>29754</v>
      </c>
      <c r="C37" s="17">
        <f t="shared" si="3"/>
        <v>68411.16</v>
      </c>
      <c r="D37" s="17">
        <f t="shared" si="2"/>
        <v>3046267.76</v>
      </c>
      <c r="E37" s="18">
        <f t="shared" si="5"/>
        <v>3114678.92</v>
      </c>
      <c r="F37" s="19">
        <v>1017612</v>
      </c>
      <c r="G37" s="19">
        <v>508806</v>
      </c>
      <c r="H37" s="19">
        <v>14099.87</v>
      </c>
      <c r="I37" s="19">
        <v>0</v>
      </c>
      <c r="J37" s="19">
        <v>0</v>
      </c>
      <c r="K37" s="19">
        <f t="shared" si="4"/>
        <v>1540517.87</v>
      </c>
      <c r="L37" s="20">
        <f t="shared" si="6"/>
        <v>1574161.0499999998</v>
      </c>
    </row>
    <row r="38" spans="1:12" ht="20.25" customHeight="1">
      <c r="A38" s="5" t="s">
        <v>39</v>
      </c>
      <c r="B38" s="6">
        <v>6215</v>
      </c>
      <c r="C38" s="17">
        <f t="shared" si="3"/>
        <v>68411.16</v>
      </c>
      <c r="D38" s="17">
        <f t="shared" si="2"/>
        <v>636302.82</v>
      </c>
      <c r="E38" s="18">
        <f t="shared" si="5"/>
        <v>704713.98</v>
      </c>
      <c r="F38" s="19">
        <v>218880</v>
      </c>
      <c r="G38" s="19">
        <v>109440</v>
      </c>
      <c r="H38" s="19">
        <v>65971.71</v>
      </c>
      <c r="I38" s="19">
        <v>161663.54</v>
      </c>
      <c r="J38" s="19">
        <v>0</v>
      </c>
      <c r="K38" s="19">
        <f t="shared" si="4"/>
        <v>555955.25</v>
      </c>
      <c r="L38" s="20">
        <f t="shared" si="6"/>
        <v>148758.72999999998</v>
      </c>
    </row>
    <row r="39" spans="1:12" ht="20.25" customHeight="1">
      <c r="A39" s="5" t="s">
        <v>40</v>
      </c>
      <c r="B39" s="6">
        <v>111</v>
      </c>
      <c r="C39" s="17">
        <f t="shared" si="3"/>
        <v>68411.16</v>
      </c>
      <c r="D39" s="17">
        <f t="shared" si="2"/>
        <v>11364.38</v>
      </c>
      <c r="E39" s="18">
        <f t="shared" si="5"/>
        <v>79775.54000000001</v>
      </c>
      <c r="F39" s="19">
        <v>4032</v>
      </c>
      <c r="G39" s="19">
        <v>2016</v>
      </c>
      <c r="H39" s="19">
        <v>0</v>
      </c>
      <c r="I39" s="19">
        <v>2877</v>
      </c>
      <c r="J39" s="19">
        <v>0</v>
      </c>
      <c r="K39" s="19">
        <f t="shared" si="4"/>
        <v>8925</v>
      </c>
      <c r="L39" s="20">
        <f t="shared" si="6"/>
        <v>70850.54000000001</v>
      </c>
    </row>
    <row r="40" spans="1:12" ht="20.25" customHeight="1">
      <c r="A40" s="5" t="s">
        <v>41</v>
      </c>
      <c r="B40" s="6">
        <v>159</v>
      </c>
      <c r="C40" s="17">
        <f t="shared" si="3"/>
        <v>68411.16</v>
      </c>
      <c r="D40" s="17">
        <f t="shared" si="2"/>
        <v>16278.7</v>
      </c>
      <c r="E40" s="18">
        <f t="shared" si="5"/>
        <v>84689.86</v>
      </c>
      <c r="F40" s="19">
        <v>5544</v>
      </c>
      <c r="G40" s="19">
        <v>2772</v>
      </c>
      <c r="H40" s="19">
        <v>1718.5</v>
      </c>
      <c r="I40" s="19">
        <v>5848</v>
      </c>
      <c r="J40" s="19">
        <v>0</v>
      </c>
      <c r="K40" s="19">
        <f t="shared" si="4"/>
        <v>15882.5</v>
      </c>
      <c r="L40" s="20">
        <f t="shared" si="6"/>
        <v>68807.36</v>
      </c>
    </row>
    <row r="41" spans="1:12" ht="20.25" customHeight="1">
      <c r="A41" s="5" t="s">
        <v>42</v>
      </c>
      <c r="B41" s="6">
        <v>988</v>
      </c>
      <c r="C41" s="17">
        <f t="shared" si="3"/>
        <v>68411.16</v>
      </c>
      <c r="D41" s="17">
        <f t="shared" si="2"/>
        <v>101153.21</v>
      </c>
      <c r="E41" s="18">
        <f t="shared" si="5"/>
        <v>169564.37</v>
      </c>
      <c r="F41" s="19">
        <v>8325</v>
      </c>
      <c r="G41" s="19">
        <v>4162.5</v>
      </c>
      <c r="H41" s="19">
        <v>8459.45</v>
      </c>
      <c r="I41" s="19">
        <v>481.5</v>
      </c>
      <c r="J41" s="19">
        <v>0</v>
      </c>
      <c r="K41" s="19">
        <f t="shared" si="4"/>
        <v>21428.45</v>
      </c>
      <c r="L41" s="20">
        <f t="shared" si="6"/>
        <v>148135.91999999998</v>
      </c>
    </row>
    <row r="42" spans="1:12" ht="20.25" customHeight="1">
      <c r="A42" s="5" t="s">
        <v>43</v>
      </c>
      <c r="B42" s="6">
        <v>185</v>
      </c>
      <c r="C42" s="17">
        <f t="shared" si="3"/>
        <v>68411.16</v>
      </c>
      <c r="D42" s="17">
        <f t="shared" si="2"/>
        <v>18940.63</v>
      </c>
      <c r="E42" s="18">
        <f t="shared" si="5"/>
        <v>87351.79000000001</v>
      </c>
      <c r="F42" s="19">
        <v>1638</v>
      </c>
      <c r="G42" s="19">
        <v>819</v>
      </c>
      <c r="H42" s="19">
        <v>0</v>
      </c>
      <c r="I42" s="19">
        <v>0</v>
      </c>
      <c r="J42" s="19">
        <v>0</v>
      </c>
      <c r="K42" s="19">
        <f t="shared" si="4"/>
        <v>2457</v>
      </c>
      <c r="L42" s="20">
        <f t="shared" si="6"/>
        <v>84894.79000000001</v>
      </c>
    </row>
    <row r="43" spans="1:12" ht="20.25" customHeight="1">
      <c r="A43" s="5" t="s">
        <v>44</v>
      </c>
      <c r="B43" s="6">
        <v>111</v>
      </c>
      <c r="C43" s="17">
        <f t="shared" si="3"/>
        <v>68411.16</v>
      </c>
      <c r="D43" s="17">
        <f t="shared" si="2"/>
        <v>11364.38</v>
      </c>
      <c r="E43" s="18">
        <f t="shared" si="5"/>
        <v>79775.54000000001</v>
      </c>
      <c r="F43" s="19">
        <v>0</v>
      </c>
      <c r="G43" s="19">
        <v>0</v>
      </c>
      <c r="H43" s="19">
        <v>0</v>
      </c>
      <c r="I43" s="19">
        <v>71.5</v>
      </c>
      <c r="J43" s="19">
        <v>0</v>
      </c>
      <c r="K43" s="19">
        <f t="shared" si="4"/>
        <v>71.5</v>
      </c>
      <c r="L43" s="20">
        <f t="shared" si="6"/>
        <v>79704.04000000001</v>
      </c>
    </row>
    <row r="44" spans="1:12" ht="20.25" customHeight="1">
      <c r="A44" s="5" t="s">
        <v>45</v>
      </c>
      <c r="B44" s="6">
        <v>1000</v>
      </c>
      <c r="C44" s="17">
        <f t="shared" si="3"/>
        <v>68411.16</v>
      </c>
      <c r="D44" s="17">
        <f t="shared" si="2"/>
        <v>102381.79</v>
      </c>
      <c r="E44" s="18">
        <f t="shared" si="5"/>
        <v>170792.95</v>
      </c>
      <c r="F44" s="19">
        <v>33264</v>
      </c>
      <c r="G44" s="19">
        <v>16632</v>
      </c>
      <c r="H44" s="19">
        <v>94422.9</v>
      </c>
      <c r="I44" s="19">
        <v>1019</v>
      </c>
      <c r="J44" s="19">
        <v>0</v>
      </c>
      <c r="K44" s="19">
        <f t="shared" si="4"/>
        <v>145337.9</v>
      </c>
      <c r="L44" s="20">
        <f t="shared" si="6"/>
        <v>25455.050000000017</v>
      </c>
    </row>
    <row r="45" spans="1:12" ht="20.25" customHeight="1">
      <c r="A45" s="5" t="s">
        <v>46</v>
      </c>
      <c r="B45" s="6">
        <v>1614</v>
      </c>
      <c r="C45" s="17">
        <f t="shared" si="3"/>
        <v>68411.16</v>
      </c>
      <c r="D45" s="17">
        <f t="shared" si="2"/>
        <v>165244.21</v>
      </c>
      <c r="E45" s="18">
        <f t="shared" si="5"/>
        <v>233655.37</v>
      </c>
      <c r="F45" s="19">
        <v>56592</v>
      </c>
      <c r="G45" s="19">
        <v>28296</v>
      </c>
      <c r="H45" s="19">
        <v>33561</v>
      </c>
      <c r="I45" s="19">
        <v>742.01</v>
      </c>
      <c r="J45" s="19">
        <v>0</v>
      </c>
      <c r="K45" s="19">
        <f t="shared" si="4"/>
        <v>119191.01</v>
      </c>
      <c r="L45" s="20">
        <f t="shared" si="6"/>
        <v>114464.36</v>
      </c>
    </row>
    <row r="46" spans="1:12" ht="20.25" customHeight="1">
      <c r="A46" s="5" t="s">
        <v>47</v>
      </c>
      <c r="B46" s="6">
        <v>253</v>
      </c>
      <c r="C46" s="17">
        <f t="shared" si="3"/>
        <v>68411.16</v>
      </c>
      <c r="D46" s="17">
        <f t="shared" si="2"/>
        <v>25902.59</v>
      </c>
      <c r="E46" s="18">
        <f t="shared" si="5"/>
        <v>94313.75</v>
      </c>
      <c r="F46" s="19">
        <v>9468</v>
      </c>
      <c r="G46" s="19">
        <v>4734</v>
      </c>
      <c r="H46" s="19">
        <v>19704.25</v>
      </c>
      <c r="I46" s="19">
        <v>4603.28</v>
      </c>
      <c r="J46" s="19">
        <v>0</v>
      </c>
      <c r="K46" s="19">
        <f t="shared" si="4"/>
        <v>38509.53</v>
      </c>
      <c r="L46" s="20">
        <f t="shared" si="6"/>
        <v>55804.22</v>
      </c>
    </row>
    <row r="47" spans="1:12" ht="20.25" customHeight="1">
      <c r="A47" s="5" t="s">
        <v>48</v>
      </c>
      <c r="B47" s="6">
        <v>419</v>
      </c>
      <c r="C47" s="17">
        <f t="shared" si="3"/>
        <v>68411.16</v>
      </c>
      <c r="D47" s="17">
        <f t="shared" si="2"/>
        <v>42897.97</v>
      </c>
      <c r="E47" s="18">
        <f t="shared" si="5"/>
        <v>111309.13</v>
      </c>
      <c r="F47" s="19">
        <v>10773</v>
      </c>
      <c r="G47" s="19">
        <v>5386.5</v>
      </c>
      <c r="H47" s="19">
        <v>15344.7</v>
      </c>
      <c r="I47" s="19">
        <v>11735.5</v>
      </c>
      <c r="J47" s="19">
        <v>0</v>
      </c>
      <c r="K47" s="19">
        <f t="shared" si="4"/>
        <v>43239.7</v>
      </c>
      <c r="L47" s="20">
        <f t="shared" si="6"/>
        <v>68069.43000000001</v>
      </c>
    </row>
    <row r="48" spans="1:12" ht="20.25" customHeight="1">
      <c r="A48" s="5" t="s">
        <v>49</v>
      </c>
      <c r="B48" s="6">
        <v>700</v>
      </c>
      <c r="C48" s="17">
        <f t="shared" si="3"/>
        <v>68411.16</v>
      </c>
      <c r="D48" s="17">
        <f t="shared" si="2"/>
        <v>71667.25</v>
      </c>
      <c r="E48" s="18">
        <f t="shared" si="5"/>
        <v>140078.41</v>
      </c>
      <c r="F48" s="19">
        <v>0</v>
      </c>
      <c r="G48" s="19">
        <v>0</v>
      </c>
      <c r="H48" s="19">
        <v>3663.45</v>
      </c>
      <c r="I48" s="19">
        <v>819.71</v>
      </c>
      <c r="J48" s="19">
        <v>0</v>
      </c>
      <c r="K48" s="19">
        <f t="shared" si="4"/>
        <v>4483.16</v>
      </c>
      <c r="L48" s="20">
        <f t="shared" si="6"/>
        <v>135595.25</v>
      </c>
    </row>
    <row r="49" spans="1:12" ht="20.25" customHeight="1">
      <c r="A49" s="5" t="s">
        <v>50</v>
      </c>
      <c r="B49" s="6">
        <v>388</v>
      </c>
      <c r="C49" s="17">
        <f t="shared" si="3"/>
        <v>68411.16</v>
      </c>
      <c r="D49" s="17">
        <f t="shared" si="2"/>
        <v>39724.13</v>
      </c>
      <c r="E49" s="18">
        <f t="shared" si="5"/>
        <v>108135.29000000001</v>
      </c>
      <c r="F49" s="19">
        <v>13932</v>
      </c>
      <c r="G49" s="19">
        <v>6966</v>
      </c>
      <c r="H49" s="19">
        <v>0</v>
      </c>
      <c r="I49" s="19">
        <v>7003.42</v>
      </c>
      <c r="J49" s="19">
        <v>0</v>
      </c>
      <c r="K49" s="19">
        <f t="shared" si="4"/>
        <v>27901.42</v>
      </c>
      <c r="L49" s="20">
        <f t="shared" si="6"/>
        <v>80233.87000000001</v>
      </c>
    </row>
    <row r="50" spans="1:12" ht="20.25" customHeight="1">
      <c r="A50" s="5" t="s">
        <v>51</v>
      </c>
      <c r="B50" s="6">
        <v>205</v>
      </c>
      <c r="C50" s="17">
        <f t="shared" si="3"/>
        <v>68411.16</v>
      </c>
      <c r="D50" s="17">
        <f t="shared" si="2"/>
        <v>20988.27</v>
      </c>
      <c r="E50" s="18">
        <f t="shared" si="5"/>
        <v>89399.43000000001</v>
      </c>
      <c r="F50" s="19">
        <v>3294</v>
      </c>
      <c r="G50" s="19">
        <v>1647</v>
      </c>
      <c r="H50" s="19">
        <v>0</v>
      </c>
      <c r="I50" s="19">
        <v>1715</v>
      </c>
      <c r="J50" s="19">
        <v>0</v>
      </c>
      <c r="K50" s="19">
        <f t="shared" si="4"/>
        <v>6656</v>
      </c>
      <c r="L50" s="20">
        <f t="shared" si="6"/>
        <v>82743.43000000001</v>
      </c>
    </row>
    <row r="51" spans="1:12" ht="20.25" customHeight="1">
      <c r="A51" s="5" t="s">
        <v>52</v>
      </c>
      <c r="B51" s="6">
        <v>973</v>
      </c>
      <c r="C51" s="17">
        <f t="shared" si="3"/>
        <v>68411.16</v>
      </c>
      <c r="D51" s="17">
        <f t="shared" si="2"/>
        <v>99617.48</v>
      </c>
      <c r="E51" s="18">
        <f t="shared" si="5"/>
        <v>168028.64</v>
      </c>
      <c r="F51" s="19">
        <v>33732</v>
      </c>
      <c r="G51" s="19">
        <v>16866</v>
      </c>
      <c r="H51" s="19">
        <v>0</v>
      </c>
      <c r="I51" s="19">
        <v>96</v>
      </c>
      <c r="J51" s="19">
        <v>0</v>
      </c>
      <c r="K51" s="19">
        <f t="shared" si="4"/>
        <v>50694</v>
      </c>
      <c r="L51" s="20">
        <f t="shared" si="6"/>
        <v>117334.64000000001</v>
      </c>
    </row>
    <row r="52" spans="1:12" ht="20.25" customHeight="1">
      <c r="A52" s="5" t="s">
        <v>53</v>
      </c>
      <c r="B52" s="6">
        <v>62</v>
      </c>
      <c r="C52" s="17">
        <f t="shared" si="3"/>
        <v>68411.16</v>
      </c>
      <c r="D52" s="17">
        <f t="shared" si="2"/>
        <v>6347.67</v>
      </c>
      <c r="E52" s="18">
        <f t="shared" si="5"/>
        <v>74758.83</v>
      </c>
      <c r="F52" s="19">
        <v>2016</v>
      </c>
      <c r="G52" s="19">
        <v>1008</v>
      </c>
      <c r="H52" s="19">
        <v>50</v>
      </c>
      <c r="I52" s="19">
        <v>58.5</v>
      </c>
      <c r="J52" s="19">
        <v>0</v>
      </c>
      <c r="K52" s="19">
        <f t="shared" si="4"/>
        <v>3132.5</v>
      </c>
      <c r="L52" s="20">
        <f t="shared" si="6"/>
        <v>71626.33</v>
      </c>
    </row>
    <row r="53" spans="1:12" ht="20.25" customHeight="1">
      <c r="A53" s="5" t="s">
        <v>54</v>
      </c>
      <c r="B53" s="6">
        <v>165</v>
      </c>
      <c r="C53" s="17">
        <f t="shared" si="3"/>
        <v>68411.16</v>
      </c>
      <c r="D53" s="17">
        <f t="shared" si="2"/>
        <v>16893</v>
      </c>
      <c r="E53" s="18">
        <f t="shared" si="5"/>
        <v>85304.16</v>
      </c>
      <c r="F53" s="19">
        <v>1476</v>
      </c>
      <c r="G53" s="19">
        <v>738</v>
      </c>
      <c r="H53" s="19">
        <v>70</v>
      </c>
      <c r="I53" s="19">
        <v>5701.5</v>
      </c>
      <c r="J53" s="19">
        <v>0</v>
      </c>
      <c r="K53" s="19">
        <f t="shared" si="4"/>
        <v>7985.5</v>
      </c>
      <c r="L53" s="20">
        <f t="shared" si="6"/>
        <v>77318.66</v>
      </c>
    </row>
    <row r="54" spans="1:12" ht="20.25" customHeight="1">
      <c r="A54" s="5" t="s">
        <v>55</v>
      </c>
      <c r="B54" s="6">
        <v>120</v>
      </c>
      <c r="C54" s="17">
        <f t="shared" si="3"/>
        <v>68411.16</v>
      </c>
      <c r="D54" s="17">
        <f t="shared" si="2"/>
        <v>12285.81</v>
      </c>
      <c r="E54" s="18">
        <f t="shared" si="5"/>
        <v>80696.97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4"/>
        <v>0</v>
      </c>
      <c r="L54" s="20">
        <f t="shared" si="6"/>
        <v>80696.97</v>
      </c>
    </row>
    <row r="55" spans="1:12" ht="20.25" customHeight="1">
      <c r="A55" s="5" t="s">
        <v>56</v>
      </c>
      <c r="B55" s="6">
        <v>265</v>
      </c>
      <c r="C55" s="17">
        <f t="shared" si="3"/>
        <v>68411.16</v>
      </c>
      <c r="D55" s="17">
        <f t="shared" si="2"/>
        <v>27131.17</v>
      </c>
      <c r="E55" s="18">
        <f t="shared" si="5"/>
        <v>95542.33</v>
      </c>
      <c r="F55" s="19">
        <v>9036</v>
      </c>
      <c r="G55" s="19">
        <v>4518</v>
      </c>
      <c r="H55" s="19">
        <v>26</v>
      </c>
      <c r="I55" s="19">
        <v>7483.3</v>
      </c>
      <c r="J55" s="19">
        <v>0</v>
      </c>
      <c r="K55" s="19">
        <f t="shared" si="4"/>
        <v>21063.3</v>
      </c>
      <c r="L55" s="20">
        <f t="shared" si="6"/>
        <v>74479.03</v>
      </c>
    </row>
    <row r="56" spans="1:12" ht="20.25" customHeight="1">
      <c r="A56" s="5" t="s">
        <v>57</v>
      </c>
      <c r="B56" s="6">
        <v>91</v>
      </c>
      <c r="C56" s="17">
        <f t="shared" si="3"/>
        <v>68411.16</v>
      </c>
      <c r="D56" s="17">
        <f t="shared" si="2"/>
        <v>9316.74</v>
      </c>
      <c r="E56" s="18">
        <f t="shared" si="5"/>
        <v>77727.90000000001</v>
      </c>
      <c r="F56" s="19">
        <v>3132</v>
      </c>
      <c r="G56" s="19">
        <v>1566</v>
      </c>
      <c r="H56" s="19">
        <v>2050.58</v>
      </c>
      <c r="I56" s="19">
        <v>1427.5</v>
      </c>
      <c r="J56" s="19">
        <v>0</v>
      </c>
      <c r="K56" s="19">
        <f t="shared" si="4"/>
        <v>8176.08</v>
      </c>
      <c r="L56" s="20">
        <f t="shared" si="6"/>
        <v>69551.82</v>
      </c>
    </row>
    <row r="57" spans="1:12" ht="20.25" customHeight="1">
      <c r="A57" s="5" t="s">
        <v>58</v>
      </c>
      <c r="B57" s="6">
        <v>412</v>
      </c>
      <c r="C57" s="17">
        <f t="shared" si="3"/>
        <v>68411.16</v>
      </c>
      <c r="D57" s="17">
        <f t="shared" si="2"/>
        <v>42181.3</v>
      </c>
      <c r="E57" s="18">
        <f t="shared" si="5"/>
        <v>110592.46</v>
      </c>
      <c r="F57" s="19">
        <v>10422</v>
      </c>
      <c r="G57" s="19">
        <v>5211</v>
      </c>
      <c r="H57" s="19">
        <v>1498.8</v>
      </c>
      <c r="I57" s="19">
        <v>230</v>
      </c>
      <c r="J57" s="19">
        <v>0</v>
      </c>
      <c r="K57" s="19">
        <f t="shared" si="4"/>
        <v>17361.8</v>
      </c>
      <c r="L57" s="20">
        <f t="shared" si="6"/>
        <v>93230.66</v>
      </c>
    </row>
    <row r="58" spans="1:12" ht="20.25" customHeight="1">
      <c r="A58" s="5" t="s">
        <v>59</v>
      </c>
      <c r="B58" s="6">
        <v>772</v>
      </c>
      <c r="C58" s="17">
        <f t="shared" si="3"/>
        <v>68411.16</v>
      </c>
      <c r="D58" s="17">
        <f t="shared" si="2"/>
        <v>79038.74</v>
      </c>
      <c r="E58" s="18">
        <f t="shared" si="5"/>
        <v>147449.90000000002</v>
      </c>
      <c r="F58" s="19">
        <v>0</v>
      </c>
      <c r="G58" s="19">
        <v>0</v>
      </c>
      <c r="H58" s="19">
        <v>0</v>
      </c>
      <c r="I58" s="19">
        <v>197.5</v>
      </c>
      <c r="J58" s="19">
        <v>0</v>
      </c>
      <c r="K58" s="19">
        <f t="shared" si="4"/>
        <v>197.5</v>
      </c>
      <c r="L58" s="20">
        <f t="shared" si="6"/>
        <v>147252.40000000002</v>
      </c>
    </row>
    <row r="59" spans="1:12" ht="20.25" customHeight="1">
      <c r="A59" s="5" t="s">
        <v>60</v>
      </c>
      <c r="B59" s="6">
        <v>47</v>
      </c>
      <c r="C59" s="17">
        <f t="shared" si="3"/>
        <v>68411.16</v>
      </c>
      <c r="D59" s="17">
        <f t="shared" si="2"/>
        <v>4811.94</v>
      </c>
      <c r="E59" s="18">
        <f t="shared" si="5"/>
        <v>73223.1</v>
      </c>
      <c r="F59" s="19">
        <v>0</v>
      </c>
      <c r="G59" s="19">
        <v>0</v>
      </c>
      <c r="H59" s="19">
        <v>0</v>
      </c>
      <c r="I59" s="19">
        <v>22.5</v>
      </c>
      <c r="J59" s="19">
        <v>0</v>
      </c>
      <c r="K59" s="19">
        <f t="shared" si="4"/>
        <v>22.5</v>
      </c>
      <c r="L59" s="20">
        <f t="shared" si="6"/>
        <v>73200.6</v>
      </c>
    </row>
    <row r="60" spans="1:12" ht="20.25" customHeight="1">
      <c r="A60" s="5" t="s">
        <v>61</v>
      </c>
      <c r="B60" s="6">
        <v>73</v>
      </c>
      <c r="C60" s="17">
        <f t="shared" si="3"/>
        <v>68411.16</v>
      </c>
      <c r="D60" s="17">
        <f t="shared" si="2"/>
        <v>7473.87</v>
      </c>
      <c r="E60" s="18">
        <f t="shared" si="5"/>
        <v>75885.03</v>
      </c>
      <c r="F60" s="19">
        <v>666</v>
      </c>
      <c r="G60" s="19">
        <v>378</v>
      </c>
      <c r="H60" s="19">
        <v>0</v>
      </c>
      <c r="I60" s="19">
        <v>644.5</v>
      </c>
      <c r="J60" s="19">
        <v>0</v>
      </c>
      <c r="K60" s="19">
        <f t="shared" si="4"/>
        <v>1688.5</v>
      </c>
      <c r="L60" s="20">
        <f t="shared" si="6"/>
        <v>74196.53</v>
      </c>
    </row>
    <row r="61" spans="1:12" ht="20.25" customHeight="1">
      <c r="A61" s="5" t="s">
        <v>62</v>
      </c>
      <c r="B61" s="6">
        <v>337</v>
      </c>
      <c r="C61" s="17">
        <f t="shared" si="3"/>
        <v>68411.16</v>
      </c>
      <c r="D61" s="17">
        <f t="shared" si="2"/>
        <v>34502.66</v>
      </c>
      <c r="E61" s="18">
        <f t="shared" si="5"/>
        <v>102913.82</v>
      </c>
      <c r="F61" s="19">
        <v>5724</v>
      </c>
      <c r="G61" s="19">
        <v>2862</v>
      </c>
      <c r="H61" s="19">
        <v>3806.7</v>
      </c>
      <c r="I61" s="19">
        <v>2549</v>
      </c>
      <c r="J61" s="19">
        <v>0</v>
      </c>
      <c r="K61" s="19">
        <f t="shared" si="4"/>
        <v>14941.7</v>
      </c>
      <c r="L61" s="20">
        <f t="shared" si="6"/>
        <v>87972.12000000001</v>
      </c>
    </row>
    <row r="62" spans="1:12" ht="20.25" customHeight="1">
      <c r="A62" s="5" t="s">
        <v>63</v>
      </c>
      <c r="B62" s="6">
        <v>513</v>
      </c>
      <c r="C62" s="17">
        <f t="shared" si="3"/>
        <v>68411.16</v>
      </c>
      <c r="D62" s="17">
        <f t="shared" si="2"/>
        <v>52521.86</v>
      </c>
      <c r="E62" s="18">
        <f t="shared" si="5"/>
        <v>120933.02</v>
      </c>
      <c r="F62" s="19">
        <v>17748</v>
      </c>
      <c r="G62" s="19">
        <v>8874</v>
      </c>
      <c r="H62" s="19">
        <v>0</v>
      </c>
      <c r="I62" s="19">
        <v>0</v>
      </c>
      <c r="J62" s="19">
        <v>0</v>
      </c>
      <c r="K62" s="19">
        <f t="shared" si="4"/>
        <v>26622</v>
      </c>
      <c r="L62" s="20">
        <f t="shared" si="6"/>
        <v>94311.02</v>
      </c>
    </row>
    <row r="63" spans="1:12" ht="20.25" customHeight="1">
      <c r="A63" s="5" t="s">
        <v>64</v>
      </c>
      <c r="B63" s="6">
        <v>277</v>
      </c>
      <c r="C63" s="17">
        <f t="shared" si="3"/>
        <v>68411.16</v>
      </c>
      <c r="D63" s="17">
        <f t="shared" si="2"/>
        <v>28359.76</v>
      </c>
      <c r="E63" s="18">
        <f t="shared" si="5"/>
        <v>96770.92</v>
      </c>
      <c r="F63" s="19">
        <v>2475</v>
      </c>
      <c r="G63" s="19">
        <v>1237.5</v>
      </c>
      <c r="H63" s="19">
        <v>7</v>
      </c>
      <c r="I63" s="19">
        <v>3794.5</v>
      </c>
      <c r="J63" s="19">
        <v>0</v>
      </c>
      <c r="K63" s="19">
        <f t="shared" si="4"/>
        <v>7514</v>
      </c>
      <c r="L63" s="20">
        <f t="shared" si="6"/>
        <v>89256.92</v>
      </c>
    </row>
    <row r="64" spans="1:12" ht="20.25" customHeight="1">
      <c r="A64" s="5" t="s">
        <v>65</v>
      </c>
      <c r="B64" s="6">
        <v>383</v>
      </c>
      <c r="C64" s="17">
        <f t="shared" si="3"/>
        <v>68411.16</v>
      </c>
      <c r="D64" s="17">
        <f t="shared" si="2"/>
        <v>39212.23</v>
      </c>
      <c r="E64" s="18">
        <f t="shared" si="5"/>
        <v>107623.39000000001</v>
      </c>
      <c r="F64" s="19">
        <v>0</v>
      </c>
      <c r="G64" s="19">
        <v>0</v>
      </c>
      <c r="H64" s="19">
        <v>9406.45</v>
      </c>
      <c r="I64" s="19">
        <v>0</v>
      </c>
      <c r="J64" s="19">
        <v>0</v>
      </c>
      <c r="K64" s="19">
        <f t="shared" si="4"/>
        <v>9406.45</v>
      </c>
      <c r="L64" s="20">
        <f t="shared" si="6"/>
        <v>98216.94000000002</v>
      </c>
    </row>
    <row r="65" spans="1:12" ht="20.25" customHeight="1">
      <c r="A65" s="5" t="s">
        <v>66</v>
      </c>
      <c r="B65" s="6">
        <v>41</v>
      </c>
      <c r="C65" s="17">
        <f t="shared" si="3"/>
        <v>68411.16</v>
      </c>
      <c r="D65" s="17">
        <f t="shared" si="2"/>
        <v>4197.65</v>
      </c>
      <c r="E65" s="18">
        <f t="shared" si="5"/>
        <v>72608.81</v>
      </c>
      <c r="F65" s="19">
        <v>333</v>
      </c>
      <c r="G65" s="19">
        <v>166.5</v>
      </c>
      <c r="H65" s="19">
        <v>0</v>
      </c>
      <c r="I65" s="19">
        <v>15</v>
      </c>
      <c r="J65" s="19">
        <v>0</v>
      </c>
      <c r="K65" s="19">
        <f t="shared" si="4"/>
        <v>514.5</v>
      </c>
      <c r="L65" s="20">
        <f t="shared" si="6"/>
        <v>72094.31</v>
      </c>
    </row>
    <row r="66" spans="1:12" ht="20.25" customHeight="1">
      <c r="A66" s="5" t="s">
        <v>67</v>
      </c>
      <c r="B66" s="6">
        <v>510</v>
      </c>
      <c r="C66" s="17">
        <f t="shared" si="3"/>
        <v>68411.16</v>
      </c>
      <c r="D66" s="17">
        <f t="shared" si="2"/>
        <v>52214.71</v>
      </c>
      <c r="E66" s="18">
        <f t="shared" si="5"/>
        <v>120625.87</v>
      </c>
      <c r="F66" s="19">
        <v>0</v>
      </c>
      <c r="G66" s="19">
        <v>0</v>
      </c>
      <c r="H66" s="19">
        <v>384</v>
      </c>
      <c r="I66" s="19">
        <v>4593</v>
      </c>
      <c r="J66" s="19">
        <v>0</v>
      </c>
      <c r="K66" s="19">
        <f t="shared" si="4"/>
        <v>4977</v>
      </c>
      <c r="L66" s="20">
        <f t="shared" si="6"/>
        <v>115648.87</v>
      </c>
    </row>
    <row r="67" spans="1:12" ht="20.25" customHeight="1">
      <c r="A67" s="5" t="s">
        <v>68</v>
      </c>
      <c r="B67" s="6">
        <v>244</v>
      </c>
      <c r="C67" s="17">
        <f t="shared" si="3"/>
        <v>68411.16</v>
      </c>
      <c r="D67" s="17">
        <f t="shared" si="2"/>
        <v>24981.16</v>
      </c>
      <c r="E67" s="18">
        <f t="shared" si="5"/>
        <v>93392.32</v>
      </c>
      <c r="F67" s="19">
        <v>2034</v>
      </c>
      <c r="G67" s="19">
        <v>1017</v>
      </c>
      <c r="H67" s="19">
        <v>0</v>
      </c>
      <c r="I67" s="19">
        <v>0</v>
      </c>
      <c r="J67" s="19">
        <v>0</v>
      </c>
      <c r="K67" s="19">
        <f t="shared" si="4"/>
        <v>3051</v>
      </c>
      <c r="L67" s="20">
        <f t="shared" si="6"/>
        <v>90341.32</v>
      </c>
    </row>
    <row r="68" spans="1:12" ht="20.25" customHeight="1">
      <c r="A68" s="5" t="s">
        <v>69</v>
      </c>
      <c r="B68" s="6">
        <v>243</v>
      </c>
      <c r="C68" s="17">
        <f t="shared" si="3"/>
        <v>68411.16</v>
      </c>
      <c r="D68" s="17">
        <f t="shared" si="2"/>
        <v>24878.77</v>
      </c>
      <c r="E68" s="18">
        <f aca="true" t="shared" si="7" ref="E68:E81">C68+D68</f>
        <v>93289.93000000001</v>
      </c>
      <c r="F68" s="19">
        <v>8748</v>
      </c>
      <c r="G68" s="19">
        <v>4374</v>
      </c>
      <c r="H68" s="19">
        <v>0</v>
      </c>
      <c r="I68" s="19">
        <v>5956</v>
      </c>
      <c r="J68" s="19">
        <v>0</v>
      </c>
      <c r="K68" s="19">
        <f t="shared" si="4"/>
        <v>19078</v>
      </c>
      <c r="L68" s="20">
        <f aca="true" t="shared" si="8" ref="L68:L81">E68-K68</f>
        <v>74211.93000000001</v>
      </c>
    </row>
    <row r="69" spans="1:12" ht="20.25" customHeight="1">
      <c r="A69" s="5" t="s">
        <v>70</v>
      </c>
      <c r="B69" s="6">
        <v>145</v>
      </c>
      <c r="C69" s="17">
        <f t="shared" si="3"/>
        <v>68411.16</v>
      </c>
      <c r="D69" s="17">
        <f aca="true" t="shared" si="9" ref="D69:D81">ROUND((8004105.91/$B$82*B69),2)</f>
        <v>14845.36</v>
      </c>
      <c r="E69" s="18">
        <f t="shared" si="7"/>
        <v>83256.52</v>
      </c>
      <c r="F69" s="19">
        <v>5256</v>
      </c>
      <c r="G69" s="19">
        <v>2628</v>
      </c>
      <c r="H69" s="19">
        <v>43.3</v>
      </c>
      <c r="I69" s="19">
        <v>12.5</v>
      </c>
      <c r="J69" s="19">
        <v>0</v>
      </c>
      <c r="K69" s="19">
        <f aca="true" t="shared" si="10" ref="K69:K81">SUM(F69:I69)</f>
        <v>7939.8</v>
      </c>
      <c r="L69" s="20">
        <f t="shared" si="8"/>
        <v>75316.72</v>
      </c>
    </row>
    <row r="70" spans="1:12" ht="20.25" customHeight="1">
      <c r="A70" s="5" t="s">
        <v>71</v>
      </c>
      <c r="B70" s="6">
        <v>407</v>
      </c>
      <c r="C70" s="17">
        <f aca="true" t="shared" si="11" ref="C70:C81">$C$4</f>
        <v>68411.16</v>
      </c>
      <c r="D70" s="17">
        <f t="shared" si="9"/>
        <v>41669.39</v>
      </c>
      <c r="E70" s="18">
        <f t="shared" si="7"/>
        <v>110080.55</v>
      </c>
      <c r="F70" s="19">
        <v>14616</v>
      </c>
      <c r="G70" s="19">
        <v>7308</v>
      </c>
      <c r="H70" s="19">
        <v>4121.5</v>
      </c>
      <c r="I70" s="19">
        <v>6201.4</v>
      </c>
      <c r="J70" s="19">
        <v>0</v>
      </c>
      <c r="K70" s="19">
        <f t="shared" si="10"/>
        <v>32246.9</v>
      </c>
      <c r="L70" s="20">
        <f t="shared" si="8"/>
        <v>77833.65</v>
      </c>
    </row>
    <row r="71" spans="1:12" ht="20.25" customHeight="1">
      <c r="A71" s="5" t="s">
        <v>72</v>
      </c>
      <c r="B71" s="6">
        <v>189</v>
      </c>
      <c r="C71" s="17">
        <f t="shared" si="11"/>
        <v>68411.16</v>
      </c>
      <c r="D71" s="17">
        <f t="shared" si="9"/>
        <v>19350.16</v>
      </c>
      <c r="E71" s="18">
        <f t="shared" si="7"/>
        <v>87761.32</v>
      </c>
      <c r="F71" s="19">
        <v>6516</v>
      </c>
      <c r="G71" s="19">
        <v>3258</v>
      </c>
      <c r="H71" s="19">
        <v>0</v>
      </c>
      <c r="I71" s="19">
        <v>2710.5</v>
      </c>
      <c r="J71" s="19">
        <v>0</v>
      </c>
      <c r="K71" s="19">
        <f t="shared" si="10"/>
        <v>12484.5</v>
      </c>
      <c r="L71" s="20">
        <f t="shared" si="8"/>
        <v>75276.82</v>
      </c>
    </row>
    <row r="72" spans="1:12" ht="20.25" customHeight="1">
      <c r="A72" s="5" t="s">
        <v>73</v>
      </c>
      <c r="B72" s="6">
        <v>116</v>
      </c>
      <c r="C72" s="17">
        <f t="shared" si="11"/>
        <v>68411.16</v>
      </c>
      <c r="D72" s="17">
        <f t="shared" si="9"/>
        <v>11876.29</v>
      </c>
      <c r="E72" s="18">
        <f t="shared" si="7"/>
        <v>80287.45000000001</v>
      </c>
      <c r="F72" s="19">
        <v>3960</v>
      </c>
      <c r="G72" s="19">
        <v>1980</v>
      </c>
      <c r="H72" s="19">
        <v>0</v>
      </c>
      <c r="I72" s="19">
        <v>625.5</v>
      </c>
      <c r="J72" s="19">
        <v>0</v>
      </c>
      <c r="K72" s="19">
        <f t="shared" si="10"/>
        <v>6565.5</v>
      </c>
      <c r="L72" s="20">
        <f t="shared" si="8"/>
        <v>73721.95000000001</v>
      </c>
    </row>
    <row r="73" spans="1:12" ht="20.25" customHeight="1">
      <c r="A73" s="5" t="s">
        <v>74</v>
      </c>
      <c r="B73" s="6">
        <v>150</v>
      </c>
      <c r="C73" s="17">
        <f t="shared" si="11"/>
        <v>68411.16</v>
      </c>
      <c r="D73" s="17">
        <f t="shared" si="9"/>
        <v>15357.27</v>
      </c>
      <c r="E73" s="18">
        <f t="shared" si="7"/>
        <v>83768.43000000001</v>
      </c>
      <c r="F73" s="19">
        <v>5112</v>
      </c>
      <c r="G73" s="19">
        <v>2556</v>
      </c>
      <c r="H73" s="19">
        <v>2077.76</v>
      </c>
      <c r="I73" s="19">
        <v>101</v>
      </c>
      <c r="J73" s="19">
        <v>0</v>
      </c>
      <c r="K73" s="19">
        <f t="shared" si="10"/>
        <v>9846.76</v>
      </c>
      <c r="L73" s="20">
        <f t="shared" si="8"/>
        <v>73921.67000000001</v>
      </c>
    </row>
    <row r="74" spans="1:12" ht="20.25" customHeight="1">
      <c r="A74" s="5" t="s">
        <v>75</v>
      </c>
      <c r="B74" s="6">
        <v>213</v>
      </c>
      <c r="C74" s="17">
        <f t="shared" si="11"/>
        <v>68411.16</v>
      </c>
      <c r="D74" s="17">
        <f t="shared" si="9"/>
        <v>21807.32</v>
      </c>
      <c r="E74" s="18">
        <f t="shared" si="7"/>
        <v>90218.48000000001</v>
      </c>
      <c r="F74" s="19">
        <v>6876</v>
      </c>
      <c r="G74" s="19">
        <v>3438</v>
      </c>
      <c r="H74" s="19">
        <v>515</v>
      </c>
      <c r="I74" s="19">
        <v>128</v>
      </c>
      <c r="J74" s="19">
        <v>0</v>
      </c>
      <c r="K74" s="19">
        <f t="shared" si="10"/>
        <v>10957</v>
      </c>
      <c r="L74" s="20">
        <f t="shared" si="8"/>
        <v>79261.48000000001</v>
      </c>
    </row>
    <row r="75" spans="1:12" ht="20.25" customHeight="1">
      <c r="A75" s="5" t="s">
        <v>76</v>
      </c>
      <c r="B75" s="6">
        <v>97</v>
      </c>
      <c r="C75" s="17">
        <f t="shared" si="11"/>
        <v>68411.16</v>
      </c>
      <c r="D75" s="17">
        <f t="shared" si="9"/>
        <v>9931.03</v>
      </c>
      <c r="E75" s="18">
        <f t="shared" si="7"/>
        <v>78342.19</v>
      </c>
      <c r="F75" s="19">
        <v>3024</v>
      </c>
      <c r="G75" s="19">
        <v>1512</v>
      </c>
      <c r="H75" s="19">
        <v>297</v>
      </c>
      <c r="I75" s="19">
        <v>2402.5</v>
      </c>
      <c r="J75" s="19">
        <v>0</v>
      </c>
      <c r="K75" s="19">
        <f t="shared" si="10"/>
        <v>7235.5</v>
      </c>
      <c r="L75" s="20">
        <f t="shared" si="8"/>
        <v>71106.69</v>
      </c>
    </row>
    <row r="76" spans="1:12" ht="20.25" customHeight="1">
      <c r="A76" s="5" t="s">
        <v>77</v>
      </c>
      <c r="B76" s="6">
        <v>67</v>
      </c>
      <c r="C76" s="17">
        <f t="shared" si="11"/>
        <v>68411.16</v>
      </c>
      <c r="D76" s="17">
        <f t="shared" si="9"/>
        <v>6859.58</v>
      </c>
      <c r="E76" s="18">
        <f t="shared" si="7"/>
        <v>75270.74</v>
      </c>
      <c r="F76" s="19">
        <v>0</v>
      </c>
      <c r="G76" s="19">
        <v>0</v>
      </c>
      <c r="H76" s="19">
        <v>302.8</v>
      </c>
      <c r="I76" s="19">
        <v>124</v>
      </c>
      <c r="J76" s="19">
        <v>0</v>
      </c>
      <c r="K76" s="19">
        <f t="shared" si="10"/>
        <v>426.8</v>
      </c>
      <c r="L76" s="20">
        <f t="shared" si="8"/>
        <v>74843.94</v>
      </c>
    </row>
    <row r="77" spans="1:12" ht="20.25" customHeight="1">
      <c r="A77" s="5" t="s">
        <v>78</v>
      </c>
      <c r="B77" s="6">
        <v>69</v>
      </c>
      <c r="C77" s="17">
        <f t="shared" si="11"/>
        <v>68411.16</v>
      </c>
      <c r="D77" s="17">
        <f t="shared" si="9"/>
        <v>7064.34</v>
      </c>
      <c r="E77" s="18">
        <f t="shared" si="7"/>
        <v>75475.5</v>
      </c>
      <c r="F77" s="19">
        <v>1620</v>
      </c>
      <c r="G77" s="19">
        <v>810</v>
      </c>
      <c r="H77" s="19">
        <v>106</v>
      </c>
      <c r="I77" s="19">
        <v>742</v>
      </c>
      <c r="J77" s="19">
        <v>0</v>
      </c>
      <c r="K77" s="19">
        <f t="shared" si="10"/>
        <v>3278</v>
      </c>
      <c r="L77" s="20">
        <f t="shared" si="8"/>
        <v>72197.5</v>
      </c>
    </row>
    <row r="78" spans="1:12" ht="20.25" customHeight="1">
      <c r="A78" s="5" t="s">
        <v>79</v>
      </c>
      <c r="B78" s="6">
        <v>121</v>
      </c>
      <c r="C78" s="17">
        <f t="shared" si="11"/>
        <v>68411.16</v>
      </c>
      <c r="D78" s="17">
        <f t="shared" si="9"/>
        <v>12388.2</v>
      </c>
      <c r="E78" s="18">
        <f t="shared" si="7"/>
        <v>80799.36</v>
      </c>
      <c r="F78" s="19">
        <v>4392</v>
      </c>
      <c r="G78" s="19">
        <v>2196</v>
      </c>
      <c r="H78" s="19">
        <v>0</v>
      </c>
      <c r="I78" s="19">
        <v>2364</v>
      </c>
      <c r="J78" s="19">
        <v>0</v>
      </c>
      <c r="K78" s="19">
        <f t="shared" si="10"/>
        <v>8952</v>
      </c>
      <c r="L78" s="20">
        <f t="shared" si="8"/>
        <v>71847.36</v>
      </c>
    </row>
    <row r="79" spans="1:12" ht="20.25" customHeight="1">
      <c r="A79" s="5" t="s">
        <v>80</v>
      </c>
      <c r="B79" s="6">
        <v>116</v>
      </c>
      <c r="C79" s="17">
        <f t="shared" si="11"/>
        <v>68411.16</v>
      </c>
      <c r="D79" s="17">
        <f t="shared" si="9"/>
        <v>11876.29</v>
      </c>
      <c r="E79" s="18">
        <f t="shared" si="7"/>
        <v>80287.45000000001</v>
      </c>
      <c r="F79" s="19">
        <v>0</v>
      </c>
      <c r="G79" s="19">
        <v>0</v>
      </c>
      <c r="H79" s="19">
        <v>0</v>
      </c>
      <c r="I79" s="19">
        <v>210</v>
      </c>
      <c r="J79" s="19">
        <v>0</v>
      </c>
      <c r="K79" s="19">
        <f t="shared" si="10"/>
        <v>210</v>
      </c>
      <c r="L79" s="20">
        <f t="shared" si="8"/>
        <v>80077.45000000001</v>
      </c>
    </row>
    <row r="80" spans="1:12" ht="20.25" customHeight="1">
      <c r="A80" s="5" t="s">
        <v>81</v>
      </c>
      <c r="B80" s="6">
        <v>200</v>
      </c>
      <c r="C80" s="17">
        <f t="shared" si="11"/>
        <v>68411.16</v>
      </c>
      <c r="D80" s="17">
        <f t="shared" si="9"/>
        <v>20476.36</v>
      </c>
      <c r="E80" s="18">
        <f t="shared" si="7"/>
        <v>88887.52</v>
      </c>
      <c r="F80" s="19">
        <v>6588</v>
      </c>
      <c r="G80" s="19">
        <v>3294</v>
      </c>
      <c r="H80" s="19">
        <v>5777.73</v>
      </c>
      <c r="I80" s="19">
        <v>4044.5</v>
      </c>
      <c r="J80" s="19">
        <v>0</v>
      </c>
      <c r="K80" s="19">
        <f t="shared" si="10"/>
        <v>19704.23</v>
      </c>
      <c r="L80" s="20">
        <f t="shared" si="8"/>
        <v>69183.29000000001</v>
      </c>
    </row>
    <row r="81" spans="1:12" ht="20.25" customHeight="1" thickBot="1">
      <c r="A81" s="7" t="s">
        <v>82</v>
      </c>
      <c r="B81" s="8">
        <v>136</v>
      </c>
      <c r="C81" s="21">
        <f t="shared" si="11"/>
        <v>68411.16</v>
      </c>
      <c r="D81" s="21">
        <f t="shared" si="9"/>
        <v>13923.92</v>
      </c>
      <c r="E81" s="22">
        <f t="shared" si="7"/>
        <v>82335.08</v>
      </c>
      <c r="F81" s="23">
        <v>4644</v>
      </c>
      <c r="G81" s="23">
        <v>2322</v>
      </c>
      <c r="H81" s="23">
        <v>3361.3</v>
      </c>
      <c r="I81" s="23">
        <v>5</v>
      </c>
      <c r="J81" s="23">
        <v>0</v>
      </c>
      <c r="K81" s="23">
        <f t="shared" si="10"/>
        <v>10332.3</v>
      </c>
      <c r="L81" s="24">
        <f t="shared" si="8"/>
        <v>72002.78</v>
      </c>
    </row>
    <row r="82" spans="1:12" ht="38.25" customHeight="1" thickBot="1">
      <c r="A82" s="9" t="s">
        <v>83</v>
      </c>
      <c r="B82" s="10">
        <f aca="true" t="shared" si="12" ref="B82:L82">SUM(B4:B81)</f>
        <v>78179</v>
      </c>
      <c r="C82" s="25">
        <f t="shared" si="12"/>
        <v>5336070.480000006</v>
      </c>
      <c r="D82" s="25">
        <f t="shared" si="12"/>
        <v>8004105.88</v>
      </c>
      <c r="E82" s="25">
        <f t="shared" si="12"/>
        <v>13340176.359999994</v>
      </c>
      <c r="F82" s="26">
        <f t="shared" si="12"/>
        <v>2462157</v>
      </c>
      <c r="G82" s="26">
        <f t="shared" si="12"/>
        <v>1231123.5</v>
      </c>
      <c r="H82" s="26">
        <f t="shared" si="12"/>
        <v>797825.29</v>
      </c>
      <c r="I82" s="26">
        <f t="shared" si="12"/>
        <v>635551.7400000001</v>
      </c>
      <c r="J82" s="26">
        <f t="shared" si="12"/>
        <v>40000</v>
      </c>
      <c r="K82" s="26">
        <f t="shared" si="12"/>
        <v>5166657.53</v>
      </c>
      <c r="L82" s="26">
        <f t="shared" si="12"/>
        <v>8173518.830000004</v>
      </c>
    </row>
  </sheetData>
  <sheetProtection/>
  <mergeCells count="13">
    <mergeCell ref="D2:D3"/>
    <mergeCell ref="C2:C3"/>
    <mergeCell ref="B2:B3"/>
    <mergeCell ref="A2:A3"/>
    <mergeCell ref="I2:I3"/>
    <mergeCell ref="K2:K3"/>
    <mergeCell ref="L2:L3"/>
    <mergeCell ref="A1:L1"/>
    <mergeCell ref="H2:H3"/>
    <mergeCell ref="G2:G3"/>
    <mergeCell ref="F2:F3"/>
    <mergeCell ref="E2:E3"/>
    <mergeCell ref="J2:J3"/>
  </mergeCells>
  <conditionalFormatting sqref="L2 L4:L65536">
    <cfRule type="cellIs" priority="1" dxfId="0" operator="lessThan" stopIfTrue="1">
      <formula>0</formula>
    </cfRule>
  </conditionalFormatting>
  <printOptions horizontalCentered="1"/>
  <pageMargins left="0" right="0" top="0.5905511811023623" bottom="0.3937007874015748" header="0.31496062992125984" footer="0.11811023622047245"/>
  <pageSetup fitToHeight="3" fitToWidth="1" horizontalDpi="600" verticalDpi="600" orientation="landscape" paperSize="9" scale="70" r:id="rId1"/>
  <headerFooter alignWithMargins="0">
    <oddFooter>&amp;CSayfa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T.B.B-Muhasebe Müdürlüğü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Apocan</dc:creator>
  <cp:keywords/>
  <dc:description/>
  <cp:lastModifiedBy>server</cp:lastModifiedBy>
  <cp:lastPrinted>2013-03-11T10:36:47Z</cp:lastPrinted>
  <dcterms:created xsi:type="dcterms:W3CDTF">2009-01-23T08:44:19Z</dcterms:created>
  <dcterms:modified xsi:type="dcterms:W3CDTF">2013-03-11T12:49:56Z</dcterms:modified>
  <cp:category/>
  <cp:version/>
  <cp:contentType/>
  <cp:contentStatus/>
</cp:coreProperties>
</file>