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70" windowWidth="14955" windowHeight="8190" activeTab="0"/>
  </bookViews>
  <sheets>
    <sheet name="ek_2" sheetId="1" r:id="rId1"/>
  </sheets>
  <definedNames>
    <definedName name="_xlnm.Print_Titles" localSheetId="0">'ek_2'!$2:$2</definedName>
  </definedNames>
  <calcPr fullCalcOnLoad="1"/>
</workbook>
</file>

<file path=xl/sharedStrings.xml><?xml version="1.0" encoding="utf-8"?>
<sst xmlns="http://schemas.openxmlformats.org/spreadsheetml/2006/main" count="86" uniqueCount="86">
  <si>
    <t>BARO İSMİ</t>
  </si>
  <si>
    <t>AVUKAT
SAYISI</t>
  </si>
  <si>
    <t>% 30
EŞİT DAĞITIM
( 1 )</t>
  </si>
  <si>
    <t>AV.SAYISINA
GÖRE DAĞITIM
( 2 )</t>
  </si>
  <si>
    <t>( I )
TOPLAM
DAĞITIM
( 1 + 2 )</t>
  </si>
  <si>
    <t>KESENEK
BORCU
(11.04.2005)
( A )</t>
  </si>
  <si>
    <t>Ö.YARDIMI 
BORCU
(11.04.2005)
( B )</t>
  </si>
  <si>
    <t>( II )
KESİNTİLER
TOPLAMI
( A + B )</t>
  </si>
  <si>
    <t>KALAN
( I - II )</t>
  </si>
  <si>
    <t>ADANA BAROSU</t>
  </si>
  <si>
    <t>ADIYAMAN BAROSU</t>
  </si>
  <si>
    <t>AFYON BAROSU</t>
  </si>
  <si>
    <t>AĞRI BAROSU</t>
  </si>
  <si>
    <t>AMASYA BAROSU</t>
  </si>
  <si>
    <t>ANKARA BAROSU</t>
  </si>
  <si>
    <t>ANTALYA BAROSU</t>
  </si>
  <si>
    <t>ARTVİN BAROSU</t>
  </si>
  <si>
    <t>AYDIN BAROSU</t>
  </si>
  <si>
    <t>BALIKESİR BAROSU</t>
  </si>
  <si>
    <t>BİLECİK BAROSU</t>
  </si>
  <si>
    <t>BİNGÖL BAROSU</t>
  </si>
  <si>
    <t>BOLU BAROSU</t>
  </si>
  <si>
    <t>BURDUR BAROSU</t>
  </si>
  <si>
    <t>BURSA BAROSU</t>
  </si>
  <si>
    <t>ÇANAKKALE BAROSU</t>
  </si>
  <si>
    <t>ÇANKIRI BAROSU</t>
  </si>
  <si>
    <t>ÇORUM BAROSU</t>
  </si>
  <si>
    <t>DENİZLİ BAROSU</t>
  </si>
  <si>
    <t>DİYARBAKIR BAROSU</t>
  </si>
  <si>
    <t>EDİRNE BAROSU</t>
  </si>
  <si>
    <t>ELAZIĞ BAROSU</t>
  </si>
  <si>
    <t>ERZİNCAN BAROSU</t>
  </si>
  <si>
    <t>ERZURUM BAROSU</t>
  </si>
  <si>
    <t>ESKİŞEHİR BAROSU</t>
  </si>
  <si>
    <t>GAZİANTEP BAROSU</t>
  </si>
  <si>
    <t>GİRESUN BAROSU</t>
  </si>
  <si>
    <t>GÜMÜŞHANE BAROSU</t>
  </si>
  <si>
    <t>HATAY BAROSU</t>
  </si>
  <si>
    <t>ISPARTA BAROSU</t>
  </si>
  <si>
    <t>MERSİN BAROSU</t>
  </si>
  <si>
    <t>İSTANBUL BAROSU</t>
  </si>
  <si>
    <t>İZMİR BAROSU</t>
  </si>
  <si>
    <t>KARS BAROSU</t>
  </si>
  <si>
    <t>KASTAMONU BAROSU</t>
  </si>
  <si>
    <t>KAYSERİ BAROSU</t>
  </si>
  <si>
    <t>KIRKLARELİ BAROSU</t>
  </si>
  <si>
    <t>KIRŞEHİR BAROSU</t>
  </si>
  <si>
    <t>KOCAELİ BAROSU</t>
  </si>
  <si>
    <t>KONYA BAROSU</t>
  </si>
  <si>
    <t>KÜTAHYA BAROSU</t>
  </si>
  <si>
    <t>MALATYA BAROSU</t>
  </si>
  <si>
    <t>MANİSA BAROSU</t>
  </si>
  <si>
    <t>K.MARAŞ BAROSU</t>
  </si>
  <si>
    <t>MARDİN BAROSU</t>
  </si>
  <si>
    <t>MUĞLA BAROSU</t>
  </si>
  <si>
    <t>NEVŞEHİR BAROSU</t>
  </si>
  <si>
    <t>NİĞDE BAROSU</t>
  </si>
  <si>
    <t>ORDU BAROSU</t>
  </si>
  <si>
    <t>RİZE BAROSU</t>
  </si>
  <si>
    <t>SAKARYA BAROSU</t>
  </si>
  <si>
    <t>SAMSUN BAROSU</t>
  </si>
  <si>
    <t>SİİRT BAROSU</t>
  </si>
  <si>
    <t>SİNOP BAROSU</t>
  </si>
  <si>
    <t>SİVAS BAROSU</t>
  </si>
  <si>
    <t>TEKİRDAĞ BAROSU</t>
  </si>
  <si>
    <t>TOKAT BAROSU</t>
  </si>
  <si>
    <t>TRABZON BAROSU</t>
  </si>
  <si>
    <t>TUNCELİ BAROSU</t>
  </si>
  <si>
    <t>ŞANLIURFA BAROSU</t>
  </si>
  <si>
    <t>UŞAK BAROSU</t>
  </si>
  <si>
    <t>VAN BAROSU</t>
  </si>
  <si>
    <t>YOZGAT BAROSU</t>
  </si>
  <si>
    <t>ZONGULDAK BAROSU</t>
  </si>
  <si>
    <t>AKSARAY BAROSU</t>
  </si>
  <si>
    <t>KARAMAN BAROSU</t>
  </si>
  <si>
    <t>KIRIKKALE BAROSU</t>
  </si>
  <si>
    <t>BATMAN BAROSU</t>
  </si>
  <si>
    <t>ŞIRNAK BAROSU</t>
  </si>
  <si>
    <t>BARTIN BAROSU</t>
  </si>
  <si>
    <t>IĞDIR BAROSU</t>
  </si>
  <si>
    <t>YALOVA BAROSU</t>
  </si>
  <si>
    <t>KARABÜK BAROSU</t>
  </si>
  <si>
    <t>OSMANİYE BAROSU</t>
  </si>
  <si>
    <t>DÜZCE BAROSU</t>
  </si>
  <si>
    <t>TOPLAM</t>
  </si>
  <si>
    <t>2004 YILI STAJ KREDİ YÖNETMELİĞİ
23.MADDESİ GEREĞİNCE YAPILAN DAĞITIM VE KESİNTİ TABLOSU</t>
  </si>
</sst>
</file>

<file path=xl/styles.xml><?xml version="1.0" encoding="utf-8"?>
<styleSheet xmlns="http://schemas.openxmlformats.org/spreadsheetml/2006/main">
  <numFmts count="41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d\ mmmm\ yyyy"/>
    <numFmt numFmtId="173" formatCode="#,##0\ &quot;TL&quot;"/>
    <numFmt numFmtId="174" formatCode="[$-41F]dd\ mmmm\ yyyy\ dddd"/>
    <numFmt numFmtId="175" formatCode="dd/mm/yyyy;@"/>
    <numFmt numFmtId="176" formatCode="[hh]:mm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dd/mm"/>
    <numFmt numFmtId="186" formatCode="[hh]"/>
    <numFmt numFmtId="187" formatCode="yyyy"/>
    <numFmt numFmtId="188" formatCode="_-* #,##0.0\ _T_L_-;\-* #,##0.0\ _T_L_-;_-* &quot;-&quot;??\ _T_L_-;_-@_-"/>
    <numFmt numFmtId="189" formatCode="_-* #,##0\ _T_L_-;\-* #,##0\ _T_L_-;_-* &quot;-&quot;??\ _T_L_-;_-@_-"/>
    <numFmt numFmtId="190" formatCode="&quot;Evet&quot;;&quot;Evet&quot;;&quot;Hayır&quot;"/>
    <numFmt numFmtId="191" formatCode="&quot;Doğru&quot;;&quot;Doğru&quot;;&quot;Yanlış&quot;"/>
    <numFmt numFmtId="192" formatCode="&quot;Açık&quot;;&quot;Açık&quot;;&quot;Kapalı&quot;"/>
    <numFmt numFmtId="193" formatCode="_-* #,##0.0\ &quot;TL&quot;_-;\-* #,##0.0\ &quot;TL&quot;_-;_-* &quot;-&quot;??\ &quot;TL&quot;_-;_-@_-"/>
    <numFmt numFmtId="194" formatCode="_-* #,##0\ &quot;TL&quot;_-;\-* #,##0\ &quot;TL&quot;_-;_-* &quot;-&quot;??\ &quot;TL&quot;_-;_-@_-"/>
    <numFmt numFmtId="195" formatCode="#,##0_ ;\-#,##0\ "/>
    <numFmt numFmtId="196" formatCode="#,##0.00\ &quot;YTL&quot;"/>
  </numFmts>
  <fonts count="9">
    <font>
      <sz val="10"/>
      <name val="Arial Tur"/>
      <family val="0"/>
    </font>
    <font>
      <b/>
      <sz val="10"/>
      <name val="Arial Tur"/>
      <family val="0"/>
    </font>
    <font>
      <i/>
      <sz val="10"/>
      <name val="Arial Tur"/>
      <family val="0"/>
    </font>
    <font>
      <b/>
      <i/>
      <sz val="10"/>
      <name val="Arial Tur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 Tur"/>
      <family val="1"/>
    </font>
    <font>
      <sz val="10"/>
      <name val="Times New Roman Tur"/>
      <family val="1"/>
    </font>
    <font>
      <b/>
      <sz val="16"/>
      <name val="Times New Roman Tu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6" fillId="0" borderId="0" xfId="19" applyFont="1" applyAlignment="1">
      <alignment horizontal="center" vertical="center"/>
      <protection/>
    </xf>
    <xf numFmtId="0" fontId="7" fillId="0" borderId="1" xfId="19" applyFont="1" applyBorder="1" applyAlignment="1">
      <alignment vertical="center"/>
      <protection/>
    </xf>
    <xf numFmtId="3" fontId="7" fillId="0" borderId="2" xfId="19" applyNumberFormat="1" applyFont="1" applyBorder="1" applyAlignment="1">
      <alignment horizontal="center" vertical="center"/>
      <protection/>
    </xf>
    <xf numFmtId="196" fontId="7" fillId="0" borderId="3" xfId="19" applyNumberFormat="1" applyFont="1" applyBorder="1" applyAlignment="1">
      <alignment vertical="center"/>
      <protection/>
    </xf>
    <xf numFmtId="196" fontId="7" fillId="0" borderId="4" xfId="19" applyNumberFormat="1" applyFont="1" applyFill="1" applyBorder="1" applyAlignment="1">
      <alignment vertical="center"/>
      <protection/>
    </xf>
    <xf numFmtId="0" fontId="7" fillId="0" borderId="0" xfId="19" applyFont="1" applyAlignment="1">
      <alignment vertical="center"/>
      <protection/>
    </xf>
    <xf numFmtId="0" fontId="7" fillId="0" borderId="5" xfId="19" applyFont="1" applyBorder="1" applyAlignment="1">
      <alignment vertical="center"/>
      <protection/>
    </xf>
    <xf numFmtId="3" fontId="7" fillId="0" borderId="6" xfId="19" applyNumberFormat="1" applyFont="1" applyBorder="1" applyAlignment="1">
      <alignment horizontal="center" vertical="center"/>
      <protection/>
    </xf>
    <xf numFmtId="196" fontId="7" fillId="0" borderId="7" xfId="19" applyNumberFormat="1" applyFont="1" applyBorder="1" applyAlignment="1">
      <alignment vertical="center"/>
      <protection/>
    </xf>
    <xf numFmtId="196" fontId="7" fillId="0" borderId="8" xfId="19" applyNumberFormat="1" applyFont="1" applyFill="1" applyBorder="1" applyAlignment="1">
      <alignment vertical="center"/>
      <protection/>
    </xf>
    <xf numFmtId="0" fontId="7" fillId="0" borderId="9" xfId="19" applyFont="1" applyBorder="1" applyAlignment="1">
      <alignment vertical="center"/>
      <protection/>
    </xf>
    <xf numFmtId="3" fontId="7" fillId="0" borderId="10" xfId="19" applyNumberFormat="1" applyFont="1" applyBorder="1" applyAlignment="1">
      <alignment horizontal="center" vertical="center"/>
      <protection/>
    </xf>
    <xf numFmtId="196" fontId="7" fillId="0" borderId="11" xfId="19" applyNumberFormat="1" applyFont="1" applyBorder="1" applyAlignment="1">
      <alignment vertical="center"/>
      <protection/>
    </xf>
    <xf numFmtId="196" fontId="7" fillId="0" borderId="12" xfId="19" applyNumberFormat="1" applyFont="1" applyFill="1" applyBorder="1" applyAlignment="1">
      <alignment vertical="center"/>
      <protection/>
    </xf>
    <xf numFmtId="3" fontId="7" fillId="0" borderId="0" xfId="19" applyNumberFormat="1" applyFont="1" applyAlignment="1">
      <alignment horizontal="center" vertical="center"/>
      <protection/>
    </xf>
    <xf numFmtId="196" fontId="7" fillId="0" borderId="0" xfId="19" applyNumberFormat="1" applyFont="1" applyAlignment="1">
      <alignment vertical="center"/>
      <protection/>
    </xf>
    <xf numFmtId="196" fontId="7" fillId="0" borderId="0" xfId="19" applyNumberFormat="1" applyFont="1" applyFill="1" applyAlignment="1">
      <alignment vertical="center"/>
      <protection/>
    </xf>
    <xf numFmtId="0" fontId="6" fillId="2" borderId="13" xfId="19" applyFont="1" applyFill="1" applyBorder="1" applyAlignment="1">
      <alignment horizontal="center" vertical="center"/>
      <protection/>
    </xf>
    <xf numFmtId="3" fontId="6" fillId="2" borderId="13" xfId="19" applyNumberFormat="1" applyFont="1" applyFill="1" applyBorder="1" applyAlignment="1">
      <alignment horizontal="center" vertical="center" wrapText="1"/>
      <protection/>
    </xf>
    <xf numFmtId="196" fontId="6" fillId="2" borderId="13" xfId="19" applyNumberFormat="1" applyFont="1" applyFill="1" applyBorder="1" applyAlignment="1">
      <alignment horizontal="center" vertical="center" wrapText="1"/>
      <protection/>
    </xf>
    <xf numFmtId="196" fontId="6" fillId="2" borderId="14" xfId="19" applyNumberFormat="1" applyFont="1" applyFill="1" applyBorder="1" applyAlignment="1">
      <alignment vertical="center"/>
      <protection/>
    </xf>
    <xf numFmtId="196" fontId="6" fillId="2" borderId="15" xfId="19" applyNumberFormat="1" applyFont="1" applyFill="1" applyBorder="1" applyAlignment="1">
      <alignment vertical="center"/>
      <protection/>
    </xf>
    <xf numFmtId="196" fontId="6" fillId="2" borderId="16" xfId="19" applyNumberFormat="1" applyFont="1" applyFill="1" applyBorder="1" applyAlignment="1">
      <alignment vertical="center"/>
      <protection/>
    </xf>
    <xf numFmtId="0" fontId="6" fillId="2" borderId="17" xfId="19" applyFont="1" applyFill="1" applyBorder="1" applyAlignment="1">
      <alignment horizontal="centerContinuous" vertical="center"/>
      <protection/>
    </xf>
    <xf numFmtId="3" fontId="6" fillId="2" borderId="17" xfId="19" applyNumberFormat="1" applyFont="1" applyFill="1" applyBorder="1" applyAlignment="1">
      <alignment horizontal="center" vertical="center"/>
      <protection/>
    </xf>
    <xf numFmtId="196" fontId="6" fillId="2" borderId="17" xfId="19" applyNumberFormat="1" applyFont="1" applyFill="1" applyBorder="1" applyAlignment="1">
      <alignment horizontal="right" vertical="center"/>
      <protection/>
    </xf>
    <xf numFmtId="196" fontId="6" fillId="2" borderId="13" xfId="19" applyNumberFormat="1" applyFont="1" applyFill="1" applyBorder="1" applyAlignment="1">
      <alignment horizontal="right" vertical="center"/>
      <protection/>
    </xf>
    <xf numFmtId="196" fontId="6" fillId="2" borderId="4" xfId="19" applyNumberFormat="1" applyFont="1" applyFill="1" applyBorder="1" applyAlignment="1">
      <alignment vertical="center"/>
      <protection/>
    </xf>
    <xf numFmtId="196" fontId="6" fillId="2" borderId="8" xfId="19" applyNumberFormat="1" applyFont="1" applyFill="1" applyBorder="1" applyAlignment="1">
      <alignment vertical="center"/>
      <protection/>
    </xf>
    <xf numFmtId="196" fontId="6" fillId="2" borderId="12" xfId="19" applyNumberFormat="1" applyFont="1" applyFill="1" applyBorder="1" applyAlignment="1">
      <alignment vertical="center"/>
      <protection/>
    </xf>
    <xf numFmtId="0" fontId="8" fillId="0" borderId="18" xfId="19" applyFont="1" applyBorder="1" applyAlignment="1">
      <alignment horizontal="center" vertical="center" wrapText="1"/>
      <protection/>
    </xf>
    <xf numFmtId="0" fontId="8" fillId="0" borderId="18" xfId="19" applyFont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Followed Hyperlink" xfId="17"/>
    <cellStyle name="Hyperlink" xfId="18"/>
    <cellStyle name="Normal_CMUK Dağılımı" xfId="19"/>
    <cellStyle name="Currency" xfId="20"/>
    <cellStyle name="Currency [0]" xfId="21"/>
    <cellStyle name="Percent" xfId="22"/>
  </cellStyles>
  <dxfs count="2">
    <dxf>
      <fill>
        <patternFill>
          <bgColor rgb="FFFFCC99"/>
        </patternFill>
      </fill>
      <border/>
    </dxf>
    <dxf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26">
    <pageSetUpPr fitToPage="1"/>
  </sheetPr>
  <dimension ref="A1:I78"/>
  <sheetViews>
    <sheetView tabSelected="1" workbookViewId="0" topLeftCell="A1">
      <selection activeCell="A1" sqref="A1:I1"/>
    </sheetView>
  </sheetViews>
  <sheetFormatPr defaultColWidth="9.00390625" defaultRowHeight="12.75"/>
  <cols>
    <col min="1" max="1" width="26.375" style="6" customWidth="1"/>
    <col min="2" max="2" width="8.375" style="15" bestFit="1" customWidth="1"/>
    <col min="3" max="8" width="18.75390625" style="16" customWidth="1"/>
    <col min="9" max="9" width="18.75390625" style="17" customWidth="1"/>
    <col min="10" max="16384" width="8.00390625" style="6" customWidth="1"/>
  </cols>
  <sheetData>
    <row r="1" spans="1:9" ht="42" customHeight="1" thickBot="1">
      <c r="A1" s="31" t="s">
        <v>85</v>
      </c>
      <c r="B1" s="32"/>
      <c r="C1" s="32"/>
      <c r="D1" s="32"/>
      <c r="E1" s="32"/>
      <c r="F1" s="32"/>
      <c r="G1" s="32"/>
      <c r="H1" s="32"/>
      <c r="I1" s="32"/>
    </row>
    <row r="2" spans="1:9" s="1" customFormat="1" ht="57" customHeight="1" thickBot="1">
      <c r="A2" s="18" t="s">
        <v>0</v>
      </c>
      <c r="B2" s="19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0" t="s">
        <v>6</v>
      </c>
      <c r="H2" s="20" t="s">
        <v>7</v>
      </c>
      <c r="I2" s="20" t="s">
        <v>8</v>
      </c>
    </row>
    <row r="3" spans="1:9" ht="22.5" customHeight="1">
      <c r="A3" s="2" t="s">
        <v>9</v>
      </c>
      <c r="B3" s="3">
        <v>1255</v>
      </c>
      <c r="C3" s="4">
        <v>5910.573378932</v>
      </c>
      <c r="D3" s="4">
        <v>15988.103821016606</v>
      </c>
      <c r="E3" s="21">
        <f aca="true" t="shared" si="0" ref="E3:E34">C3+D3</f>
        <v>21898.677199948608</v>
      </c>
      <c r="F3" s="5">
        <v>31344</v>
      </c>
      <c r="G3" s="5">
        <v>15672</v>
      </c>
      <c r="H3" s="5">
        <f aca="true" t="shared" si="1" ref="H3:H34">SUM(F3:G3)</f>
        <v>47016</v>
      </c>
      <c r="I3" s="28">
        <f aca="true" t="shared" si="2" ref="I3:I34">E3-H3</f>
        <v>-25117.322800051392</v>
      </c>
    </row>
    <row r="4" spans="1:9" ht="22.5" customHeight="1">
      <c r="A4" s="7" t="s">
        <v>10</v>
      </c>
      <c r="B4" s="8">
        <v>147</v>
      </c>
      <c r="C4" s="9">
        <v>5910.573378932</v>
      </c>
      <c r="D4" s="9">
        <v>1872.7101686768456</v>
      </c>
      <c r="E4" s="22">
        <f t="shared" si="0"/>
        <v>7783.283547608846</v>
      </c>
      <c r="F4" s="10">
        <v>3384</v>
      </c>
      <c r="G4" s="10">
        <v>1692</v>
      </c>
      <c r="H4" s="10">
        <f t="shared" si="1"/>
        <v>5076</v>
      </c>
      <c r="I4" s="29">
        <f t="shared" si="2"/>
        <v>2707.2835476088458</v>
      </c>
    </row>
    <row r="5" spans="1:9" ht="22.5" customHeight="1">
      <c r="A5" s="7" t="s">
        <v>11</v>
      </c>
      <c r="B5" s="8">
        <v>236</v>
      </c>
      <c r="C5" s="9">
        <v>5910.573378932</v>
      </c>
      <c r="D5" s="9">
        <v>3006.5278898485412</v>
      </c>
      <c r="E5" s="22">
        <f t="shared" si="0"/>
        <v>8917.101268780541</v>
      </c>
      <c r="F5" s="10">
        <v>5472</v>
      </c>
      <c r="G5" s="10">
        <v>2736</v>
      </c>
      <c r="H5" s="10">
        <f t="shared" si="1"/>
        <v>8208</v>
      </c>
      <c r="I5" s="29">
        <f t="shared" si="2"/>
        <v>709.1012687805414</v>
      </c>
    </row>
    <row r="6" spans="1:9" ht="22.5" customHeight="1">
      <c r="A6" s="7" t="s">
        <v>12</v>
      </c>
      <c r="B6" s="8">
        <v>48</v>
      </c>
      <c r="C6" s="9">
        <v>5910.573378932</v>
      </c>
      <c r="D6" s="9">
        <v>611.4971979352965</v>
      </c>
      <c r="E6" s="22">
        <f t="shared" si="0"/>
        <v>6522.070576867297</v>
      </c>
      <c r="F6" s="10">
        <v>984</v>
      </c>
      <c r="G6" s="10">
        <v>492</v>
      </c>
      <c r="H6" s="10">
        <f t="shared" si="1"/>
        <v>1476</v>
      </c>
      <c r="I6" s="29">
        <f t="shared" si="2"/>
        <v>5046.070576867297</v>
      </c>
    </row>
    <row r="7" spans="1:9" ht="22.5" customHeight="1">
      <c r="A7" s="7" t="s">
        <v>13</v>
      </c>
      <c r="B7" s="8">
        <v>114</v>
      </c>
      <c r="C7" s="9">
        <v>5910.573378932</v>
      </c>
      <c r="D7" s="9">
        <v>1452.3058450963292</v>
      </c>
      <c r="E7" s="22">
        <f t="shared" si="0"/>
        <v>7362.879224028329</v>
      </c>
      <c r="F7" s="10">
        <v>2016</v>
      </c>
      <c r="G7" s="10">
        <v>1008</v>
      </c>
      <c r="H7" s="10">
        <f t="shared" si="1"/>
        <v>3024</v>
      </c>
      <c r="I7" s="29">
        <f t="shared" si="2"/>
        <v>4338.879224028329</v>
      </c>
    </row>
    <row r="8" spans="1:9" ht="22.5" customHeight="1">
      <c r="A8" s="7" t="s">
        <v>14</v>
      </c>
      <c r="B8" s="8">
        <v>7633</v>
      </c>
      <c r="C8" s="9">
        <v>5910.573378932</v>
      </c>
      <c r="D8" s="9">
        <v>97240.79399666913</v>
      </c>
      <c r="E8" s="22">
        <f t="shared" si="0"/>
        <v>103151.36737560114</v>
      </c>
      <c r="F8" s="10">
        <v>137736</v>
      </c>
      <c r="G8" s="10">
        <v>65697</v>
      </c>
      <c r="H8" s="10">
        <f t="shared" si="1"/>
        <v>203433</v>
      </c>
      <c r="I8" s="29">
        <f t="shared" si="2"/>
        <v>-100281.63262439886</v>
      </c>
    </row>
    <row r="9" spans="1:9" ht="22.5" customHeight="1">
      <c r="A9" s="7" t="s">
        <v>15</v>
      </c>
      <c r="B9" s="8">
        <v>1510</v>
      </c>
      <c r="C9" s="9">
        <v>5910.573378932</v>
      </c>
      <c r="D9" s="9">
        <v>19236.68268504787</v>
      </c>
      <c r="E9" s="22">
        <f t="shared" si="0"/>
        <v>25147.25606397987</v>
      </c>
      <c r="F9" s="10">
        <v>8178</v>
      </c>
      <c r="G9" s="10">
        <v>4089</v>
      </c>
      <c r="H9" s="10">
        <f t="shared" si="1"/>
        <v>12267</v>
      </c>
      <c r="I9" s="29">
        <f t="shared" si="2"/>
        <v>12880.256063979868</v>
      </c>
    </row>
    <row r="10" spans="1:9" ht="22.5" customHeight="1">
      <c r="A10" s="7" t="s">
        <v>16</v>
      </c>
      <c r="B10" s="8">
        <v>54</v>
      </c>
      <c r="C10" s="9">
        <v>5910.573378932</v>
      </c>
      <c r="D10" s="9">
        <v>687.9343476772085</v>
      </c>
      <c r="E10" s="22">
        <f t="shared" si="0"/>
        <v>6598.5077266092085</v>
      </c>
      <c r="F10" s="10">
        <v>1176</v>
      </c>
      <c r="G10" s="10">
        <v>588</v>
      </c>
      <c r="H10" s="10">
        <f t="shared" si="1"/>
        <v>1764</v>
      </c>
      <c r="I10" s="29">
        <f t="shared" si="2"/>
        <v>4834.5077266092085</v>
      </c>
    </row>
    <row r="11" spans="1:9" ht="22.5" customHeight="1">
      <c r="A11" s="7" t="s">
        <v>17</v>
      </c>
      <c r="B11" s="8">
        <v>615</v>
      </c>
      <c r="C11" s="9">
        <v>5910.573378932</v>
      </c>
      <c r="D11" s="9">
        <v>7834.807848545986</v>
      </c>
      <c r="E11" s="22">
        <f t="shared" si="0"/>
        <v>13745.381227477987</v>
      </c>
      <c r="F11" s="10">
        <v>7104</v>
      </c>
      <c r="G11" s="10">
        <v>3552</v>
      </c>
      <c r="H11" s="10">
        <f t="shared" si="1"/>
        <v>10656</v>
      </c>
      <c r="I11" s="29">
        <f t="shared" si="2"/>
        <v>3089.3812274779866</v>
      </c>
    </row>
    <row r="12" spans="1:9" ht="22.5" customHeight="1">
      <c r="A12" s="7" t="s">
        <v>18</v>
      </c>
      <c r="B12" s="8">
        <v>622</v>
      </c>
      <c r="C12" s="9">
        <v>5910.573378932</v>
      </c>
      <c r="D12" s="9">
        <v>7923.984523244883</v>
      </c>
      <c r="E12" s="22">
        <f t="shared" si="0"/>
        <v>13834.557902176883</v>
      </c>
      <c r="F12" s="10">
        <v>14424</v>
      </c>
      <c r="G12" s="10">
        <v>7212</v>
      </c>
      <c r="H12" s="10">
        <f t="shared" si="1"/>
        <v>21636</v>
      </c>
      <c r="I12" s="29">
        <f t="shared" si="2"/>
        <v>-7801.442097823117</v>
      </c>
    </row>
    <row r="13" spans="1:9" ht="22.5" customHeight="1">
      <c r="A13" s="7" t="s">
        <v>19</v>
      </c>
      <c r="B13" s="8">
        <v>55</v>
      </c>
      <c r="C13" s="9">
        <v>5910.573378932</v>
      </c>
      <c r="D13" s="9">
        <v>700.6738726341939</v>
      </c>
      <c r="E13" s="22">
        <f t="shared" si="0"/>
        <v>6611.247251566194</v>
      </c>
      <c r="F13" s="10">
        <v>0</v>
      </c>
      <c r="G13" s="10">
        <v>0</v>
      </c>
      <c r="H13" s="10">
        <f t="shared" si="1"/>
        <v>0</v>
      </c>
      <c r="I13" s="29">
        <f t="shared" si="2"/>
        <v>6611.247251566194</v>
      </c>
    </row>
    <row r="14" spans="1:9" ht="22.5" customHeight="1">
      <c r="A14" s="7" t="s">
        <v>20</v>
      </c>
      <c r="B14" s="8">
        <v>43</v>
      </c>
      <c r="C14" s="9">
        <v>5910.573378932</v>
      </c>
      <c r="D14" s="9">
        <v>547.7995731503697</v>
      </c>
      <c r="E14" s="22">
        <f t="shared" si="0"/>
        <v>6458.37295208237</v>
      </c>
      <c r="F14" s="10">
        <v>0</v>
      </c>
      <c r="G14" s="10">
        <v>0</v>
      </c>
      <c r="H14" s="10">
        <f t="shared" si="1"/>
        <v>0</v>
      </c>
      <c r="I14" s="29">
        <f t="shared" si="2"/>
        <v>6458.37295208237</v>
      </c>
    </row>
    <row r="15" spans="1:9" ht="22.5" customHeight="1">
      <c r="A15" s="7" t="s">
        <v>21</v>
      </c>
      <c r="B15" s="8">
        <v>115</v>
      </c>
      <c r="C15" s="9">
        <v>5910.573378932</v>
      </c>
      <c r="D15" s="9">
        <v>1465.0453700533146</v>
      </c>
      <c r="E15" s="22">
        <f t="shared" si="0"/>
        <v>7375.618748985315</v>
      </c>
      <c r="F15" s="10">
        <v>0</v>
      </c>
      <c r="G15" s="10">
        <v>0</v>
      </c>
      <c r="H15" s="10">
        <f t="shared" si="1"/>
        <v>0</v>
      </c>
      <c r="I15" s="29">
        <f t="shared" si="2"/>
        <v>7375.618748985315</v>
      </c>
    </row>
    <row r="16" spans="1:9" ht="22.5" customHeight="1">
      <c r="A16" s="7" t="s">
        <v>22</v>
      </c>
      <c r="B16" s="8">
        <v>103</v>
      </c>
      <c r="C16" s="9">
        <v>5910.573378932</v>
      </c>
      <c r="D16" s="9">
        <v>1312.1710705694904</v>
      </c>
      <c r="E16" s="22">
        <f t="shared" si="0"/>
        <v>7222.744449501491</v>
      </c>
      <c r="F16" s="10">
        <v>2424</v>
      </c>
      <c r="G16" s="10">
        <v>1212</v>
      </c>
      <c r="H16" s="10">
        <f t="shared" si="1"/>
        <v>3636</v>
      </c>
      <c r="I16" s="29">
        <f t="shared" si="2"/>
        <v>3586.7444495014906</v>
      </c>
    </row>
    <row r="17" spans="1:9" ht="22.5" customHeight="1">
      <c r="A17" s="7" t="s">
        <v>23</v>
      </c>
      <c r="B17" s="8">
        <v>1322</v>
      </c>
      <c r="C17" s="9">
        <v>5910.573378932</v>
      </c>
      <c r="D17" s="9">
        <v>16841.651993134623</v>
      </c>
      <c r="E17" s="22">
        <f t="shared" si="0"/>
        <v>22752.225372066623</v>
      </c>
      <c r="F17" s="10">
        <v>7608</v>
      </c>
      <c r="G17" s="10">
        <v>3804</v>
      </c>
      <c r="H17" s="10">
        <f t="shared" si="1"/>
        <v>11412</v>
      </c>
      <c r="I17" s="29">
        <f t="shared" si="2"/>
        <v>11340.225372066623</v>
      </c>
    </row>
    <row r="18" spans="1:9" ht="22.5" customHeight="1">
      <c r="A18" s="7" t="s">
        <v>24</v>
      </c>
      <c r="B18" s="8">
        <v>219</v>
      </c>
      <c r="C18" s="9">
        <v>5910.573378932</v>
      </c>
      <c r="D18" s="9">
        <v>2789.9559655797902</v>
      </c>
      <c r="E18" s="22">
        <f t="shared" si="0"/>
        <v>8700.52934451179</v>
      </c>
      <c r="F18" s="10">
        <v>0</v>
      </c>
      <c r="G18" s="10">
        <v>0</v>
      </c>
      <c r="H18" s="10">
        <f t="shared" si="1"/>
        <v>0</v>
      </c>
      <c r="I18" s="29">
        <f t="shared" si="2"/>
        <v>8700.52934451179</v>
      </c>
    </row>
    <row r="19" spans="1:9" ht="22.5" customHeight="1">
      <c r="A19" s="7" t="s">
        <v>25</v>
      </c>
      <c r="B19" s="8">
        <v>44</v>
      </c>
      <c r="C19" s="9">
        <v>5910.573378932</v>
      </c>
      <c r="D19" s="9">
        <v>560.5390981073551</v>
      </c>
      <c r="E19" s="22">
        <f t="shared" si="0"/>
        <v>6471.112477039355</v>
      </c>
      <c r="F19" s="10">
        <v>960</v>
      </c>
      <c r="G19" s="10">
        <v>480</v>
      </c>
      <c r="H19" s="10">
        <f t="shared" si="1"/>
        <v>1440</v>
      </c>
      <c r="I19" s="29">
        <f t="shared" si="2"/>
        <v>5031.112477039355</v>
      </c>
    </row>
    <row r="20" spans="1:9" ht="22.5" customHeight="1">
      <c r="A20" s="7" t="s">
        <v>26</v>
      </c>
      <c r="B20" s="8">
        <v>220</v>
      </c>
      <c r="C20" s="9">
        <v>5910.573378932</v>
      </c>
      <c r="D20" s="9">
        <v>2802.6954905367757</v>
      </c>
      <c r="E20" s="22">
        <f t="shared" si="0"/>
        <v>8713.268869468775</v>
      </c>
      <c r="F20" s="10">
        <v>2469</v>
      </c>
      <c r="G20" s="10">
        <v>1236</v>
      </c>
      <c r="H20" s="10">
        <f t="shared" si="1"/>
        <v>3705</v>
      </c>
      <c r="I20" s="29">
        <f t="shared" si="2"/>
        <v>5008.268869468775</v>
      </c>
    </row>
    <row r="21" spans="1:9" ht="22.5" customHeight="1">
      <c r="A21" s="7" t="s">
        <v>27</v>
      </c>
      <c r="B21" s="8">
        <v>644</v>
      </c>
      <c r="C21" s="9">
        <v>5910.573378932</v>
      </c>
      <c r="D21" s="9">
        <v>8204.254072298561</v>
      </c>
      <c r="E21" s="22">
        <f t="shared" si="0"/>
        <v>14114.827451230562</v>
      </c>
      <c r="F21" s="10">
        <v>0</v>
      </c>
      <c r="G21" s="10">
        <v>0</v>
      </c>
      <c r="H21" s="10">
        <f t="shared" si="1"/>
        <v>0</v>
      </c>
      <c r="I21" s="29">
        <f t="shared" si="2"/>
        <v>14114.827451230562</v>
      </c>
    </row>
    <row r="22" spans="1:9" ht="22.5" customHeight="1">
      <c r="A22" s="7" t="s">
        <v>28</v>
      </c>
      <c r="B22" s="8">
        <v>464</v>
      </c>
      <c r="C22" s="9">
        <v>5910.573378932</v>
      </c>
      <c r="D22" s="9">
        <v>5911.139580041199</v>
      </c>
      <c r="E22" s="22">
        <f t="shared" si="0"/>
        <v>11821.7129589732</v>
      </c>
      <c r="F22" s="10">
        <v>10128</v>
      </c>
      <c r="G22" s="10">
        <v>5064</v>
      </c>
      <c r="H22" s="10">
        <f t="shared" si="1"/>
        <v>15192</v>
      </c>
      <c r="I22" s="29">
        <f t="shared" si="2"/>
        <v>-3370.2870410268006</v>
      </c>
    </row>
    <row r="23" spans="1:9" ht="22.5" customHeight="1">
      <c r="A23" s="7" t="s">
        <v>29</v>
      </c>
      <c r="B23" s="8">
        <v>190</v>
      </c>
      <c r="C23" s="9">
        <v>5910.573378932</v>
      </c>
      <c r="D23" s="9">
        <v>2420.5097418272153</v>
      </c>
      <c r="E23" s="22">
        <f t="shared" si="0"/>
        <v>8331.083120759216</v>
      </c>
      <c r="F23" s="10">
        <v>4824</v>
      </c>
      <c r="G23" s="10">
        <v>2412</v>
      </c>
      <c r="H23" s="10">
        <f t="shared" si="1"/>
        <v>7236</v>
      </c>
      <c r="I23" s="29">
        <f t="shared" si="2"/>
        <v>1095.0831207592164</v>
      </c>
    </row>
    <row r="24" spans="1:9" ht="22.5" customHeight="1">
      <c r="A24" s="7" t="s">
        <v>30</v>
      </c>
      <c r="B24" s="8">
        <v>259</v>
      </c>
      <c r="C24" s="9">
        <v>5910.573378932</v>
      </c>
      <c r="D24" s="9">
        <v>3299.536963859204</v>
      </c>
      <c r="E24" s="22">
        <f t="shared" si="0"/>
        <v>9210.110342791204</v>
      </c>
      <c r="F24" s="10">
        <v>5928</v>
      </c>
      <c r="G24" s="10">
        <v>2964</v>
      </c>
      <c r="H24" s="10">
        <f t="shared" si="1"/>
        <v>8892</v>
      </c>
      <c r="I24" s="29">
        <f t="shared" si="2"/>
        <v>318.11034279120395</v>
      </c>
    </row>
    <row r="25" spans="1:9" ht="22.5" customHeight="1">
      <c r="A25" s="7" t="s">
        <v>31</v>
      </c>
      <c r="B25" s="8">
        <v>46</v>
      </c>
      <c r="C25" s="9">
        <v>5910.573378932</v>
      </c>
      <c r="D25" s="9">
        <v>586.0181480213258</v>
      </c>
      <c r="E25" s="22">
        <f t="shared" si="0"/>
        <v>6496.591526953326</v>
      </c>
      <c r="F25" s="10">
        <v>0</v>
      </c>
      <c r="G25" s="10">
        <v>0</v>
      </c>
      <c r="H25" s="10">
        <f t="shared" si="1"/>
        <v>0</v>
      </c>
      <c r="I25" s="29">
        <f t="shared" si="2"/>
        <v>6496.591526953326</v>
      </c>
    </row>
    <row r="26" spans="1:9" ht="22.5" customHeight="1">
      <c r="A26" s="7" t="s">
        <v>32</v>
      </c>
      <c r="B26" s="8">
        <v>227</v>
      </c>
      <c r="C26" s="9">
        <v>5910.573378932</v>
      </c>
      <c r="D26" s="9">
        <v>2891.872165235673</v>
      </c>
      <c r="E26" s="22">
        <f t="shared" si="0"/>
        <v>8802.445544167673</v>
      </c>
      <c r="F26" s="10">
        <v>0</v>
      </c>
      <c r="G26" s="10">
        <v>0</v>
      </c>
      <c r="H26" s="10">
        <f t="shared" si="1"/>
        <v>0</v>
      </c>
      <c r="I26" s="29">
        <f t="shared" si="2"/>
        <v>8802.445544167673</v>
      </c>
    </row>
    <row r="27" spans="1:9" ht="22.5" customHeight="1">
      <c r="A27" s="7" t="s">
        <v>33</v>
      </c>
      <c r="B27" s="8">
        <v>456</v>
      </c>
      <c r="C27" s="9">
        <v>5910.573378932</v>
      </c>
      <c r="D27" s="9">
        <v>5809.223380385317</v>
      </c>
      <c r="E27" s="22">
        <f t="shared" si="0"/>
        <v>11719.796759317316</v>
      </c>
      <c r="F27" s="10">
        <v>2508</v>
      </c>
      <c r="G27" s="10">
        <v>1254</v>
      </c>
      <c r="H27" s="10">
        <f t="shared" si="1"/>
        <v>3762</v>
      </c>
      <c r="I27" s="29">
        <f t="shared" si="2"/>
        <v>7957.796759317316</v>
      </c>
    </row>
    <row r="28" spans="1:9" ht="22.5" customHeight="1">
      <c r="A28" s="7" t="s">
        <v>34</v>
      </c>
      <c r="B28" s="8">
        <v>653</v>
      </c>
      <c r="C28" s="9">
        <v>5910.573378932</v>
      </c>
      <c r="D28" s="9">
        <v>8318.90979691143</v>
      </c>
      <c r="E28" s="22">
        <f t="shared" si="0"/>
        <v>14229.48317584343</v>
      </c>
      <c r="F28" s="10">
        <v>13584</v>
      </c>
      <c r="G28" s="10">
        <v>6792</v>
      </c>
      <c r="H28" s="10">
        <f t="shared" si="1"/>
        <v>20376</v>
      </c>
      <c r="I28" s="29">
        <f t="shared" si="2"/>
        <v>-6146.51682415657</v>
      </c>
    </row>
    <row r="29" spans="1:9" ht="22.5" customHeight="1">
      <c r="A29" s="7" t="s">
        <v>35</v>
      </c>
      <c r="B29" s="8">
        <v>145</v>
      </c>
      <c r="C29" s="9">
        <v>5910.573378932</v>
      </c>
      <c r="D29" s="9">
        <v>1847.2311187628748</v>
      </c>
      <c r="E29" s="22">
        <f t="shared" si="0"/>
        <v>7757.804497694875</v>
      </c>
      <c r="F29" s="10">
        <v>0</v>
      </c>
      <c r="G29" s="10">
        <v>0</v>
      </c>
      <c r="H29" s="10">
        <f t="shared" si="1"/>
        <v>0</v>
      </c>
      <c r="I29" s="29">
        <f t="shared" si="2"/>
        <v>7757.804497694875</v>
      </c>
    </row>
    <row r="30" spans="1:9" ht="22.5" customHeight="1">
      <c r="A30" s="7" t="s">
        <v>36</v>
      </c>
      <c r="B30" s="8">
        <v>34</v>
      </c>
      <c r="C30" s="9">
        <v>5910.573378932</v>
      </c>
      <c r="D30" s="9">
        <v>433.1438485375017</v>
      </c>
      <c r="E30" s="22">
        <f t="shared" si="0"/>
        <v>6343.717227469502</v>
      </c>
      <c r="F30" s="10">
        <v>384</v>
      </c>
      <c r="G30" s="10">
        <v>192</v>
      </c>
      <c r="H30" s="10">
        <f t="shared" si="1"/>
        <v>576</v>
      </c>
      <c r="I30" s="29">
        <f t="shared" si="2"/>
        <v>5767.717227469502</v>
      </c>
    </row>
    <row r="31" spans="1:9" ht="22.5" customHeight="1">
      <c r="A31" s="7" t="s">
        <v>37</v>
      </c>
      <c r="B31" s="8">
        <v>545</v>
      </c>
      <c r="C31" s="9">
        <v>5910.573378932</v>
      </c>
      <c r="D31" s="9">
        <v>6943.041101557013</v>
      </c>
      <c r="E31" s="22">
        <f t="shared" si="0"/>
        <v>12853.614480489014</v>
      </c>
      <c r="F31" s="10">
        <v>12360</v>
      </c>
      <c r="G31" s="10">
        <v>6180</v>
      </c>
      <c r="H31" s="10">
        <f t="shared" si="1"/>
        <v>18540</v>
      </c>
      <c r="I31" s="29">
        <f t="shared" si="2"/>
        <v>-5686.385519510986</v>
      </c>
    </row>
    <row r="32" spans="1:9" ht="22.5" customHeight="1">
      <c r="A32" s="7" t="s">
        <v>38</v>
      </c>
      <c r="B32" s="8">
        <v>171</v>
      </c>
      <c r="C32" s="9">
        <v>5910.573378932</v>
      </c>
      <c r="D32" s="9">
        <v>2178.458767644494</v>
      </c>
      <c r="E32" s="22">
        <f t="shared" si="0"/>
        <v>8089.032146576494</v>
      </c>
      <c r="F32" s="10">
        <v>1020</v>
      </c>
      <c r="G32" s="10">
        <v>510</v>
      </c>
      <c r="H32" s="10">
        <f t="shared" si="1"/>
        <v>1530</v>
      </c>
      <c r="I32" s="29">
        <f t="shared" si="2"/>
        <v>6559.032146576494</v>
      </c>
    </row>
    <row r="33" spans="1:9" ht="22.5" customHeight="1">
      <c r="A33" s="7" t="s">
        <v>39</v>
      </c>
      <c r="B33" s="8">
        <v>949</v>
      </c>
      <c r="C33" s="9">
        <v>5910.573378932</v>
      </c>
      <c r="D33" s="9">
        <v>12089.809184179092</v>
      </c>
      <c r="E33" s="22">
        <f t="shared" si="0"/>
        <v>18000.382563111092</v>
      </c>
      <c r="F33" s="10">
        <v>0</v>
      </c>
      <c r="G33" s="10">
        <v>0</v>
      </c>
      <c r="H33" s="10">
        <f t="shared" si="1"/>
        <v>0</v>
      </c>
      <c r="I33" s="29">
        <f t="shared" si="2"/>
        <v>18000.382563111092</v>
      </c>
    </row>
    <row r="34" spans="1:9" ht="22.5" customHeight="1">
      <c r="A34" s="7" t="s">
        <v>40</v>
      </c>
      <c r="B34" s="8">
        <v>18952</v>
      </c>
      <c r="C34" s="9">
        <v>5910.573378932</v>
      </c>
      <c r="D34" s="9">
        <v>241439.47698478625</v>
      </c>
      <c r="E34" s="22">
        <f t="shared" si="0"/>
        <v>247350.05036371824</v>
      </c>
      <c r="F34" s="10">
        <v>286458</v>
      </c>
      <c r="G34" s="10">
        <v>213552</v>
      </c>
      <c r="H34" s="10">
        <f t="shared" si="1"/>
        <v>500010</v>
      </c>
      <c r="I34" s="29">
        <f t="shared" si="2"/>
        <v>-252659.94963628176</v>
      </c>
    </row>
    <row r="35" spans="1:9" ht="22.5" customHeight="1">
      <c r="A35" s="7" t="s">
        <v>41</v>
      </c>
      <c r="B35" s="8">
        <v>4911</v>
      </c>
      <c r="C35" s="9">
        <v>5910.573378932</v>
      </c>
      <c r="D35" s="9">
        <v>62563.807063755026</v>
      </c>
      <c r="E35" s="22">
        <f aca="true" t="shared" si="3" ref="E35:E66">C35+D35</f>
        <v>68474.38044268702</v>
      </c>
      <c r="F35" s="10">
        <v>83124</v>
      </c>
      <c r="G35" s="10">
        <v>21562</v>
      </c>
      <c r="H35" s="10">
        <f aca="true" t="shared" si="4" ref="H35:H66">SUM(F35:G35)</f>
        <v>104686</v>
      </c>
      <c r="I35" s="29">
        <f aca="true" t="shared" si="5" ref="I35:I66">E35-H35</f>
        <v>-36211.61955731298</v>
      </c>
    </row>
    <row r="36" spans="1:9" ht="22.5" customHeight="1">
      <c r="A36" s="7" t="s">
        <v>42</v>
      </c>
      <c r="B36" s="8">
        <v>76</v>
      </c>
      <c r="C36" s="9">
        <v>5910.573378932</v>
      </c>
      <c r="D36" s="9">
        <v>968.2038967308861</v>
      </c>
      <c r="E36" s="22">
        <f t="shared" si="3"/>
        <v>6878.7772756628865</v>
      </c>
      <c r="F36" s="10">
        <v>522</v>
      </c>
      <c r="G36" s="10">
        <v>261</v>
      </c>
      <c r="H36" s="10">
        <f t="shared" si="4"/>
        <v>783</v>
      </c>
      <c r="I36" s="29">
        <f t="shared" si="5"/>
        <v>6095.7772756628865</v>
      </c>
    </row>
    <row r="37" spans="1:9" ht="22.5" customHeight="1">
      <c r="A37" s="7" t="s">
        <v>43</v>
      </c>
      <c r="B37" s="8">
        <v>108</v>
      </c>
      <c r="C37" s="9">
        <v>5910.573378932</v>
      </c>
      <c r="D37" s="9">
        <v>1375.868695354417</v>
      </c>
      <c r="E37" s="22">
        <f t="shared" si="3"/>
        <v>7286.442074286417</v>
      </c>
      <c r="F37" s="10">
        <v>2472</v>
      </c>
      <c r="G37" s="10">
        <v>1236</v>
      </c>
      <c r="H37" s="10">
        <f t="shared" si="4"/>
        <v>3708</v>
      </c>
      <c r="I37" s="29">
        <f t="shared" si="5"/>
        <v>3578.4420742864168</v>
      </c>
    </row>
    <row r="38" spans="1:9" ht="22.5" customHeight="1">
      <c r="A38" s="7" t="s">
        <v>44</v>
      </c>
      <c r="B38" s="8">
        <v>623</v>
      </c>
      <c r="C38" s="9">
        <v>5910.573378932</v>
      </c>
      <c r="D38" s="9">
        <v>7936.724048201869</v>
      </c>
      <c r="E38" s="22">
        <f t="shared" si="3"/>
        <v>13847.297427133868</v>
      </c>
      <c r="F38" s="10">
        <v>0</v>
      </c>
      <c r="G38" s="10">
        <v>0</v>
      </c>
      <c r="H38" s="10">
        <f t="shared" si="4"/>
        <v>0</v>
      </c>
      <c r="I38" s="29">
        <f t="shared" si="5"/>
        <v>13847.297427133868</v>
      </c>
    </row>
    <row r="39" spans="1:9" ht="22.5" customHeight="1">
      <c r="A39" s="7" t="s">
        <v>45</v>
      </c>
      <c r="B39" s="8">
        <v>134</v>
      </c>
      <c r="C39" s="9">
        <v>5910.573378932</v>
      </c>
      <c r="D39" s="9">
        <v>1707.096344236036</v>
      </c>
      <c r="E39" s="22">
        <f t="shared" si="3"/>
        <v>7617.669723168036</v>
      </c>
      <c r="F39" s="10">
        <v>2286</v>
      </c>
      <c r="G39" s="10">
        <v>1143</v>
      </c>
      <c r="H39" s="10">
        <f t="shared" si="4"/>
        <v>3429</v>
      </c>
      <c r="I39" s="29">
        <f t="shared" si="5"/>
        <v>4188.669723168036</v>
      </c>
    </row>
    <row r="40" spans="1:9" ht="22.5" customHeight="1">
      <c r="A40" s="7" t="s">
        <v>46</v>
      </c>
      <c r="B40" s="8">
        <v>80</v>
      </c>
      <c r="C40" s="9">
        <v>5910.573378932</v>
      </c>
      <c r="D40" s="9">
        <v>1019.1619965588275</v>
      </c>
      <c r="E40" s="22">
        <f t="shared" si="3"/>
        <v>6929.735375490827</v>
      </c>
      <c r="F40" s="10">
        <v>0</v>
      </c>
      <c r="G40" s="10">
        <v>0</v>
      </c>
      <c r="H40" s="10">
        <f t="shared" si="4"/>
        <v>0</v>
      </c>
      <c r="I40" s="29">
        <f t="shared" si="5"/>
        <v>6929.735375490827</v>
      </c>
    </row>
    <row r="41" spans="1:9" ht="22.5" customHeight="1">
      <c r="A41" s="7" t="s">
        <v>47</v>
      </c>
      <c r="B41" s="8">
        <v>581</v>
      </c>
      <c r="C41" s="9">
        <v>5910.573378932</v>
      </c>
      <c r="D41" s="9">
        <v>7401.664000008484</v>
      </c>
      <c r="E41" s="22">
        <f t="shared" si="3"/>
        <v>13312.237378940485</v>
      </c>
      <c r="F41" s="10">
        <v>6252</v>
      </c>
      <c r="G41" s="10">
        <v>3126</v>
      </c>
      <c r="H41" s="10">
        <f t="shared" si="4"/>
        <v>9378</v>
      </c>
      <c r="I41" s="29">
        <f t="shared" si="5"/>
        <v>3934.2373789404846</v>
      </c>
    </row>
    <row r="42" spans="1:9" ht="22.5" customHeight="1">
      <c r="A42" s="7" t="s">
        <v>48</v>
      </c>
      <c r="B42" s="8">
        <v>1167</v>
      </c>
      <c r="C42" s="9">
        <v>5910.573378932</v>
      </c>
      <c r="D42" s="9">
        <v>14867.025624801896</v>
      </c>
      <c r="E42" s="22">
        <f t="shared" si="3"/>
        <v>20777.599003733896</v>
      </c>
      <c r="F42" s="10">
        <v>6642</v>
      </c>
      <c r="G42" s="10">
        <v>3321</v>
      </c>
      <c r="H42" s="10">
        <f t="shared" si="4"/>
        <v>9963</v>
      </c>
      <c r="I42" s="29">
        <f t="shared" si="5"/>
        <v>10814.599003733896</v>
      </c>
    </row>
    <row r="43" spans="1:9" ht="22.5" customHeight="1">
      <c r="A43" s="7" t="s">
        <v>49</v>
      </c>
      <c r="B43" s="8">
        <v>170</v>
      </c>
      <c r="C43" s="9">
        <v>5910.573378932</v>
      </c>
      <c r="D43" s="9">
        <v>2165.7192426875085</v>
      </c>
      <c r="E43" s="22">
        <f t="shared" si="3"/>
        <v>8076.292621619508</v>
      </c>
      <c r="F43" s="10">
        <v>4848</v>
      </c>
      <c r="G43" s="10">
        <v>2424</v>
      </c>
      <c r="H43" s="10">
        <f t="shared" si="4"/>
        <v>7272</v>
      </c>
      <c r="I43" s="29">
        <f t="shared" si="5"/>
        <v>804.2926216195083</v>
      </c>
    </row>
    <row r="44" spans="1:9" ht="22.5" customHeight="1">
      <c r="A44" s="7" t="s">
        <v>50</v>
      </c>
      <c r="B44" s="8">
        <v>263</v>
      </c>
      <c r="C44" s="9">
        <v>5910.573378932</v>
      </c>
      <c r="D44" s="9">
        <v>3350.4950636871454</v>
      </c>
      <c r="E44" s="22">
        <f t="shared" si="3"/>
        <v>9261.068442619146</v>
      </c>
      <c r="F44" s="10">
        <v>3036</v>
      </c>
      <c r="G44" s="10">
        <v>1518</v>
      </c>
      <c r="H44" s="10">
        <f t="shared" si="4"/>
        <v>4554</v>
      </c>
      <c r="I44" s="29">
        <f t="shared" si="5"/>
        <v>4707.068442619146</v>
      </c>
    </row>
    <row r="45" spans="1:9" ht="22.5" customHeight="1">
      <c r="A45" s="7" t="s">
        <v>51</v>
      </c>
      <c r="B45" s="8">
        <v>569</v>
      </c>
      <c r="C45" s="9">
        <v>5910.573378932</v>
      </c>
      <c r="D45" s="9">
        <v>7248.7897005246605</v>
      </c>
      <c r="E45" s="22">
        <f t="shared" si="3"/>
        <v>13159.36307945666</v>
      </c>
      <c r="F45" s="10">
        <v>13176</v>
      </c>
      <c r="G45" s="10">
        <v>6588</v>
      </c>
      <c r="H45" s="10">
        <f t="shared" si="4"/>
        <v>19764</v>
      </c>
      <c r="I45" s="29">
        <f t="shared" si="5"/>
        <v>-6604.63692054334</v>
      </c>
    </row>
    <row r="46" spans="1:9" ht="22.5" customHeight="1">
      <c r="A46" s="7" t="s">
        <v>52</v>
      </c>
      <c r="B46" s="8">
        <v>298</v>
      </c>
      <c r="C46" s="9">
        <v>5910.573378932</v>
      </c>
      <c r="D46" s="9">
        <v>3796.3784371816323</v>
      </c>
      <c r="E46" s="22">
        <f t="shared" si="3"/>
        <v>9706.951816113633</v>
      </c>
      <c r="F46" s="10">
        <v>7080</v>
      </c>
      <c r="G46" s="10">
        <v>3540</v>
      </c>
      <c r="H46" s="10">
        <f t="shared" si="4"/>
        <v>10620</v>
      </c>
      <c r="I46" s="29">
        <f t="shared" si="5"/>
        <v>-913.048183886367</v>
      </c>
    </row>
    <row r="47" spans="1:9" ht="22.5" customHeight="1">
      <c r="A47" s="7" t="s">
        <v>53</v>
      </c>
      <c r="B47" s="8">
        <v>210</v>
      </c>
      <c r="C47" s="9">
        <v>5910.573378932</v>
      </c>
      <c r="D47" s="9">
        <v>2675.300240966922</v>
      </c>
      <c r="E47" s="22">
        <f t="shared" si="3"/>
        <v>8585.873619898923</v>
      </c>
      <c r="F47" s="10">
        <v>0</v>
      </c>
      <c r="G47" s="10">
        <v>0</v>
      </c>
      <c r="H47" s="10">
        <f t="shared" si="4"/>
        <v>0</v>
      </c>
      <c r="I47" s="29">
        <f t="shared" si="5"/>
        <v>8585.873619898923</v>
      </c>
    </row>
    <row r="48" spans="1:9" ht="22.5" customHeight="1">
      <c r="A48" s="7" t="s">
        <v>54</v>
      </c>
      <c r="B48" s="8">
        <v>570</v>
      </c>
      <c r="C48" s="9">
        <v>5910.573378932</v>
      </c>
      <c r="D48" s="9">
        <v>7261.529225481646</v>
      </c>
      <c r="E48" s="22">
        <f t="shared" si="3"/>
        <v>13172.102604413645</v>
      </c>
      <c r="F48" s="10">
        <v>0</v>
      </c>
      <c r="G48" s="10">
        <v>0</v>
      </c>
      <c r="H48" s="10">
        <f t="shared" si="4"/>
        <v>0</v>
      </c>
      <c r="I48" s="29">
        <f t="shared" si="5"/>
        <v>13172.102604413645</v>
      </c>
    </row>
    <row r="49" spans="1:9" ht="22.5" customHeight="1">
      <c r="A49" s="7" t="s">
        <v>55</v>
      </c>
      <c r="B49" s="8">
        <v>111</v>
      </c>
      <c r="C49" s="9">
        <v>5910.573378932</v>
      </c>
      <c r="D49" s="9">
        <v>1414.0872702253732</v>
      </c>
      <c r="E49" s="22">
        <f t="shared" si="3"/>
        <v>7324.660649157373</v>
      </c>
      <c r="F49" s="10">
        <v>0</v>
      </c>
      <c r="G49" s="10">
        <v>0</v>
      </c>
      <c r="H49" s="10">
        <f t="shared" si="4"/>
        <v>0</v>
      </c>
      <c r="I49" s="29">
        <f t="shared" si="5"/>
        <v>7324.660649157373</v>
      </c>
    </row>
    <row r="50" spans="1:9" ht="22.5" customHeight="1">
      <c r="A50" s="7" t="s">
        <v>56</v>
      </c>
      <c r="B50" s="8">
        <v>77</v>
      </c>
      <c r="C50" s="9">
        <v>5910.573378932</v>
      </c>
      <c r="D50" s="9">
        <v>980.9434216878715</v>
      </c>
      <c r="E50" s="22">
        <f t="shared" si="3"/>
        <v>6891.516800619872</v>
      </c>
      <c r="F50" s="10">
        <v>1608</v>
      </c>
      <c r="G50" s="10">
        <v>804</v>
      </c>
      <c r="H50" s="10">
        <f t="shared" si="4"/>
        <v>2412</v>
      </c>
      <c r="I50" s="29">
        <f t="shared" si="5"/>
        <v>4479.516800619872</v>
      </c>
    </row>
    <row r="51" spans="1:9" ht="22.5" customHeight="1">
      <c r="A51" s="7" t="s">
        <v>57</v>
      </c>
      <c r="B51" s="8">
        <v>187</v>
      </c>
      <c r="C51" s="9">
        <v>5910.573378932</v>
      </c>
      <c r="D51" s="9">
        <v>2382.291166956259</v>
      </c>
      <c r="E51" s="22">
        <f t="shared" si="3"/>
        <v>8292.86454588826</v>
      </c>
      <c r="F51" s="10">
        <v>3078</v>
      </c>
      <c r="G51" s="10">
        <v>1539</v>
      </c>
      <c r="H51" s="10">
        <f t="shared" si="4"/>
        <v>4617</v>
      </c>
      <c r="I51" s="29">
        <f t="shared" si="5"/>
        <v>3675.86454588826</v>
      </c>
    </row>
    <row r="52" spans="1:9" ht="22.5" customHeight="1">
      <c r="A52" s="7" t="s">
        <v>58</v>
      </c>
      <c r="B52" s="8">
        <v>58</v>
      </c>
      <c r="C52" s="9">
        <v>5910.573378932</v>
      </c>
      <c r="D52" s="9">
        <v>738.8924475051499</v>
      </c>
      <c r="E52" s="22">
        <f t="shared" si="3"/>
        <v>6649.46582643715</v>
      </c>
      <c r="F52" s="10">
        <v>1224</v>
      </c>
      <c r="G52" s="10">
        <v>612</v>
      </c>
      <c r="H52" s="10">
        <f t="shared" si="4"/>
        <v>1836</v>
      </c>
      <c r="I52" s="29">
        <f t="shared" si="5"/>
        <v>4813.46582643715</v>
      </c>
    </row>
    <row r="53" spans="1:9" ht="22.5" customHeight="1">
      <c r="A53" s="7" t="s">
        <v>59</v>
      </c>
      <c r="B53" s="8">
        <v>273</v>
      </c>
      <c r="C53" s="9">
        <v>5910.573378932</v>
      </c>
      <c r="D53" s="9">
        <v>3477.890313256999</v>
      </c>
      <c r="E53" s="22">
        <f t="shared" si="3"/>
        <v>9388.463692189</v>
      </c>
      <c r="F53" s="10">
        <v>0</v>
      </c>
      <c r="G53" s="10">
        <v>0</v>
      </c>
      <c r="H53" s="10">
        <f t="shared" si="4"/>
        <v>0</v>
      </c>
      <c r="I53" s="29">
        <f t="shared" si="5"/>
        <v>9388.463692189</v>
      </c>
    </row>
    <row r="54" spans="1:9" ht="22.5" customHeight="1">
      <c r="A54" s="7" t="s">
        <v>60</v>
      </c>
      <c r="B54" s="8">
        <v>530</v>
      </c>
      <c r="C54" s="9">
        <v>5910.573378932</v>
      </c>
      <c r="D54" s="9">
        <v>6751.948227202232</v>
      </c>
      <c r="E54" s="22">
        <f t="shared" si="3"/>
        <v>12662.521606134233</v>
      </c>
      <c r="F54" s="10">
        <v>0</v>
      </c>
      <c r="G54" s="10">
        <v>0</v>
      </c>
      <c r="H54" s="10">
        <f t="shared" si="4"/>
        <v>0</v>
      </c>
      <c r="I54" s="29">
        <f t="shared" si="5"/>
        <v>12662.521606134233</v>
      </c>
    </row>
    <row r="55" spans="1:9" ht="22.5" customHeight="1">
      <c r="A55" s="7" t="s">
        <v>61</v>
      </c>
      <c r="B55" s="8">
        <v>29</v>
      </c>
      <c r="C55" s="9">
        <v>5910.573378932</v>
      </c>
      <c r="D55" s="9">
        <v>369.44622375257495</v>
      </c>
      <c r="E55" s="22">
        <f t="shared" si="3"/>
        <v>6280.019602684575</v>
      </c>
      <c r="F55" s="10">
        <v>672</v>
      </c>
      <c r="G55" s="10">
        <v>336</v>
      </c>
      <c r="H55" s="10">
        <f t="shared" si="4"/>
        <v>1008</v>
      </c>
      <c r="I55" s="29">
        <f t="shared" si="5"/>
        <v>5272.019602684575</v>
      </c>
    </row>
    <row r="56" spans="1:9" ht="22.5" customHeight="1">
      <c r="A56" s="7" t="s">
        <v>62</v>
      </c>
      <c r="B56" s="8">
        <v>46</v>
      </c>
      <c r="C56" s="9">
        <v>5910.573378932</v>
      </c>
      <c r="D56" s="9">
        <v>586.0181480213258</v>
      </c>
      <c r="E56" s="22">
        <f t="shared" si="3"/>
        <v>6496.591526953326</v>
      </c>
      <c r="F56" s="10">
        <v>0</v>
      </c>
      <c r="G56" s="10">
        <v>0</v>
      </c>
      <c r="H56" s="10">
        <f t="shared" si="4"/>
        <v>0</v>
      </c>
      <c r="I56" s="29">
        <f t="shared" si="5"/>
        <v>6496.591526953326</v>
      </c>
    </row>
    <row r="57" spans="1:9" ht="22.5" customHeight="1">
      <c r="A57" s="7" t="s">
        <v>63</v>
      </c>
      <c r="B57" s="8">
        <v>209</v>
      </c>
      <c r="C57" s="9">
        <v>5910.573378932</v>
      </c>
      <c r="D57" s="9">
        <v>2662.5607160099366</v>
      </c>
      <c r="E57" s="22">
        <f t="shared" si="3"/>
        <v>8573.134094941937</v>
      </c>
      <c r="F57" s="10">
        <v>5064</v>
      </c>
      <c r="G57" s="10">
        <v>2532</v>
      </c>
      <c r="H57" s="10">
        <f t="shared" si="4"/>
        <v>7596</v>
      </c>
      <c r="I57" s="29">
        <f t="shared" si="5"/>
        <v>977.1340949419373</v>
      </c>
    </row>
    <row r="58" spans="1:9" ht="22.5" customHeight="1">
      <c r="A58" s="7" t="s">
        <v>64</v>
      </c>
      <c r="B58" s="8">
        <v>331</v>
      </c>
      <c r="C58" s="9">
        <v>5910.573378932</v>
      </c>
      <c r="D58" s="9">
        <v>4216.782760762148</v>
      </c>
      <c r="E58" s="22">
        <f t="shared" si="3"/>
        <v>10127.356139694148</v>
      </c>
      <c r="F58" s="10">
        <v>5454</v>
      </c>
      <c r="G58" s="10">
        <v>2727</v>
      </c>
      <c r="H58" s="10">
        <f t="shared" si="4"/>
        <v>8181</v>
      </c>
      <c r="I58" s="29">
        <f t="shared" si="5"/>
        <v>1946.3561396941477</v>
      </c>
    </row>
    <row r="59" spans="1:9" ht="22.5" customHeight="1">
      <c r="A59" s="7" t="s">
        <v>65</v>
      </c>
      <c r="B59" s="8">
        <v>188</v>
      </c>
      <c r="C59" s="9">
        <v>5910.573378932</v>
      </c>
      <c r="D59" s="9">
        <v>2395.0306919132445</v>
      </c>
      <c r="E59" s="22">
        <f t="shared" si="3"/>
        <v>8305.604070845246</v>
      </c>
      <c r="F59" s="10">
        <v>4272</v>
      </c>
      <c r="G59" s="10">
        <v>2136</v>
      </c>
      <c r="H59" s="10">
        <f t="shared" si="4"/>
        <v>6408</v>
      </c>
      <c r="I59" s="29">
        <f t="shared" si="5"/>
        <v>1897.6040708452456</v>
      </c>
    </row>
    <row r="60" spans="1:9" ht="22.5" customHeight="1">
      <c r="A60" s="7" t="s">
        <v>66</v>
      </c>
      <c r="B60" s="8">
        <v>244</v>
      </c>
      <c r="C60" s="9">
        <v>5910.573378932</v>
      </c>
      <c r="D60" s="9">
        <v>3108.444089504424</v>
      </c>
      <c r="E60" s="22">
        <f t="shared" si="3"/>
        <v>9019.017468436425</v>
      </c>
      <c r="F60" s="10">
        <v>5304</v>
      </c>
      <c r="G60" s="10">
        <v>2652</v>
      </c>
      <c r="H60" s="10">
        <f t="shared" si="4"/>
        <v>7956</v>
      </c>
      <c r="I60" s="29">
        <f t="shared" si="5"/>
        <v>1063.0174684364247</v>
      </c>
    </row>
    <row r="61" spans="1:9" ht="22.5" customHeight="1">
      <c r="A61" s="7" t="s">
        <v>67</v>
      </c>
      <c r="B61" s="8">
        <v>22</v>
      </c>
      <c r="C61" s="9">
        <v>5910.573378932</v>
      </c>
      <c r="D61" s="9">
        <v>280.26954905367757</v>
      </c>
      <c r="E61" s="22">
        <f t="shared" si="3"/>
        <v>6190.842927985677</v>
      </c>
      <c r="F61" s="10">
        <v>252</v>
      </c>
      <c r="G61" s="10">
        <v>126</v>
      </c>
      <c r="H61" s="10">
        <f t="shared" si="4"/>
        <v>378</v>
      </c>
      <c r="I61" s="29">
        <f t="shared" si="5"/>
        <v>5812.842927985677</v>
      </c>
    </row>
    <row r="62" spans="1:9" ht="22.5" customHeight="1">
      <c r="A62" s="7" t="s">
        <v>68</v>
      </c>
      <c r="B62" s="8">
        <v>261</v>
      </c>
      <c r="C62" s="9">
        <v>5910.573378932</v>
      </c>
      <c r="D62" s="9">
        <v>3325.0160137731746</v>
      </c>
      <c r="E62" s="22">
        <f t="shared" si="3"/>
        <v>9235.589392705175</v>
      </c>
      <c r="F62" s="10">
        <v>1350</v>
      </c>
      <c r="G62" s="10">
        <v>675</v>
      </c>
      <c r="H62" s="10">
        <f t="shared" si="4"/>
        <v>2025</v>
      </c>
      <c r="I62" s="29">
        <f t="shared" si="5"/>
        <v>7210.589392705175</v>
      </c>
    </row>
    <row r="63" spans="1:9" ht="22.5" customHeight="1">
      <c r="A63" s="7" t="s">
        <v>69</v>
      </c>
      <c r="B63" s="8">
        <v>179</v>
      </c>
      <c r="C63" s="9">
        <v>5910.573378932</v>
      </c>
      <c r="D63" s="9">
        <v>2280.3749673003767</v>
      </c>
      <c r="E63" s="22">
        <f t="shared" si="3"/>
        <v>8190.948346232377</v>
      </c>
      <c r="F63" s="10">
        <v>4104</v>
      </c>
      <c r="G63" s="10">
        <v>2052</v>
      </c>
      <c r="H63" s="10">
        <f t="shared" si="4"/>
        <v>6156</v>
      </c>
      <c r="I63" s="29">
        <f t="shared" si="5"/>
        <v>2034.948346232377</v>
      </c>
    </row>
    <row r="64" spans="1:9" ht="22.5" customHeight="1">
      <c r="A64" s="7" t="s">
        <v>70</v>
      </c>
      <c r="B64" s="8">
        <v>198</v>
      </c>
      <c r="C64" s="9">
        <v>5910.573378932</v>
      </c>
      <c r="D64" s="9">
        <v>2522.425941483098</v>
      </c>
      <c r="E64" s="22">
        <f t="shared" si="3"/>
        <v>8432.999320415098</v>
      </c>
      <c r="F64" s="10">
        <v>0</v>
      </c>
      <c r="G64" s="10">
        <v>0</v>
      </c>
      <c r="H64" s="10">
        <f t="shared" si="4"/>
        <v>0</v>
      </c>
      <c r="I64" s="29">
        <f t="shared" si="5"/>
        <v>8432.999320415098</v>
      </c>
    </row>
    <row r="65" spans="1:9" ht="22.5" customHeight="1">
      <c r="A65" s="7" t="s">
        <v>71</v>
      </c>
      <c r="B65" s="8">
        <v>139</v>
      </c>
      <c r="C65" s="9">
        <v>5910.573378932</v>
      </c>
      <c r="D65" s="9">
        <v>1770.7939690209628</v>
      </c>
      <c r="E65" s="22">
        <f t="shared" si="3"/>
        <v>7681.3673479529625</v>
      </c>
      <c r="F65" s="10">
        <v>3144</v>
      </c>
      <c r="G65" s="10">
        <v>1572</v>
      </c>
      <c r="H65" s="10">
        <f t="shared" si="4"/>
        <v>4716</v>
      </c>
      <c r="I65" s="29">
        <f t="shared" si="5"/>
        <v>2965.3673479529625</v>
      </c>
    </row>
    <row r="66" spans="1:9" ht="22.5" customHeight="1">
      <c r="A66" s="7" t="s">
        <v>72</v>
      </c>
      <c r="B66" s="8">
        <v>312</v>
      </c>
      <c r="C66" s="9">
        <v>5910.573378932</v>
      </c>
      <c r="D66" s="9">
        <v>3974.731786579427</v>
      </c>
      <c r="E66" s="22">
        <f t="shared" si="3"/>
        <v>9885.305165511427</v>
      </c>
      <c r="F66" s="10">
        <v>1818</v>
      </c>
      <c r="G66" s="10">
        <v>909</v>
      </c>
      <c r="H66" s="10">
        <f t="shared" si="4"/>
        <v>2727</v>
      </c>
      <c r="I66" s="29">
        <f t="shared" si="5"/>
        <v>7158.305165511427</v>
      </c>
    </row>
    <row r="67" spans="1:9" ht="22.5" customHeight="1">
      <c r="A67" s="7" t="s">
        <v>73</v>
      </c>
      <c r="B67" s="8">
        <v>137</v>
      </c>
      <c r="C67" s="9">
        <v>5910.573378932</v>
      </c>
      <c r="D67" s="9">
        <v>1745.3149191069922</v>
      </c>
      <c r="E67" s="22">
        <f aca="true" t="shared" si="6" ref="E67:E77">C67+D67</f>
        <v>7655.888298038993</v>
      </c>
      <c r="F67" s="10">
        <v>3000</v>
      </c>
      <c r="G67" s="10">
        <v>1500</v>
      </c>
      <c r="H67" s="10">
        <f aca="true" t="shared" si="7" ref="H67:H77">SUM(F67:G67)</f>
        <v>4500</v>
      </c>
      <c r="I67" s="29">
        <f aca="true" t="shared" si="8" ref="I67:I77">E67-H67</f>
        <v>3155.8882980389926</v>
      </c>
    </row>
    <row r="68" spans="1:9" ht="22.5" customHeight="1">
      <c r="A68" s="7" t="s">
        <v>74</v>
      </c>
      <c r="B68" s="8">
        <v>85</v>
      </c>
      <c r="C68" s="9">
        <v>5910.573378932</v>
      </c>
      <c r="D68" s="9">
        <v>1082.8596213437543</v>
      </c>
      <c r="E68" s="22">
        <f t="shared" si="6"/>
        <v>6993.433000275754</v>
      </c>
      <c r="F68" s="10">
        <v>0</v>
      </c>
      <c r="G68" s="10">
        <v>0</v>
      </c>
      <c r="H68" s="10">
        <f t="shared" si="7"/>
        <v>0</v>
      </c>
      <c r="I68" s="29">
        <f t="shared" si="8"/>
        <v>6993.433000275754</v>
      </c>
    </row>
    <row r="69" spans="1:9" ht="22.5" customHeight="1">
      <c r="A69" s="7" t="s">
        <v>75</v>
      </c>
      <c r="B69" s="8">
        <v>104</v>
      </c>
      <c r="C69" s="9">
        <v>5910.573378932</v>
      </c>
      <c r="D69" s="9">
        <v>1324.9105955264758</v>
      </c>
      <c r="E69" s="22">
        <f t="shared" si="6"/>
        <v>7235.483974458476</v>
      </c>
      <c r="F69" s="10">
        <v>2304</v>
      </c>
      <c r="G69" s="10">
        <v>1152</v>
      </c>
      <c r="H69" s="10">
        <f t="shared" si="7"/>
        <v>3456</v>
      </c>
      <c r="I69" s="29">
        <f t="shared" si="8"/>
        <v>3779.483974458476</v>
      </c>
    </row>
    <row r="70" spans="1:9" ht="22.5" customHeight="1">
      <c r="A70" s="7" t="s">
        <v>76</v>
      </c>
      <c r="B70" s="8">
        <v>92</v>
      </c>
      <c r="C70" s="9">
        <v>5910.573378932</v>
      </c>
      <c r="D70" s="9">
        <v>1172.0362960426517</v>
      </c>
      <c r="E70" s="22">
        <f t="shared" si="6"/>
        <v>7082.609674974652</v>
      </c>
      <c r="F70" s="10">
        <v>0</v>
      </c>
      <c r="G70" s="10">
        <v>0</v>
      </c>
      <c r="H70" s="10">
        <f t="shared" si="7"/>
        <v>0</v>
      </c>
      <c r="I70" s="29">
        <f t="shared" si="8"/>
        <v>7082.609674974652</v>
      </c>
    </row>
    <row r="71" spans="1:9" ht="22.5" customHeight="1">
      <c r="A71" s="7" t="s">
        <v>77</v>
      </c>
      <c r="B71" s="8">
        <v>37</v>
      </c>
      <c r="C71" s="9">
        <v>5910.573378932</v>
      </c>
      <c r="D71" s="9">
        <v>471.36242340845774</v>
      </c>
      <c r="E71" s="22">
        <f t="shared" si="6"/>
        <v>6381.935802340458</v>
      </c>
      <c r="F71" s="10">
        <v>0</v>
      </c>
      <c r="G71" s="10">
        <v>0</v>
      </c>
      <c r="H71" s="10">
        <f t="shared" si="7"/>
        <v>0</v>
      </c>
      <c r="I71" s="29">
        <f t="shared" si="8"/>
        <v>6381.935802340458</v>
      </c>
    </row>
    <row r="72" spans="1:9" ht="22.5" customHeight="1">
      <c r="A72" s="7" t="s">
        <v>78</v>
      </c>
      <c r="B72" s="8">
        <v>47</v>
      </c>
      <c r="C72" s="9">
        <v>5910.573378932</v>
      </c>
      <c r="D72" s="9">
        <v>598.7576729783111</v>
      </c>
      <c r="E72" s="22">
        <f t="shared" si="6"/>
        <v>6509.3310519103115</v>
      </c>
      <c r="F72" s="10">
        <v>0</v>
      </c>
      <c r="G72" s="10">
        <v>0</v>
      </c>
      <c r="H72" s="10">
        <f t="shared" si="7"/>
        <v>0</v>
      </c>
      <c r="I72" s="29">
        <f t="shared" si="8"/>
        <v>6509.3310519103115</v>
      </c>
    </row>
    <row r="73" spans="1:9" ht="22.5" customHeight="1">
      <c r="A73" s="7" t="s">
        <v>79</v>
      </c>
      <c r="B73" s="8">
        <v>50</v>
      </c>
      <c r="C73" s="9">
        <v>5910.573378932</v>
      </c>
      <c r="D73" s="9">
        <v>636.9762478492672</v>
      </c>
      <c r="E73" s="22">
        <f t="shared" si="6"/>
        <v>6547.549626781268</v>
      </c>
      <c r="F73" s="10">
        <v>6</v>
      </c>
      <c r="G73" s="10">
        <v>3</v>
      </c>
      <c r="H73" s="10">
        <f t="shared" si="7"/>
        <v>9</v>
      </c>
      <c r="I73" s="29">
        <f t="shared" si="8"/>
        <v>6538.549626781268</v>
      </c>
    </row>
    <row r="74" spans="1:9" ht="22.5" customHeight="1">
      <c r="A74" s="7" t="s">
        <v>80</v>
      </c>
      <c r="B74" s="8">
        <v>83</v>
      </c>
      <c r="C74" s="9">
        <v>5910.573378932</v>
      </c>
      <c r="D74" s="9">
        <v>1057.3805714297835</v>
      </c>
      <c r="E74" s="22">
        <f t="shared" si="6"/>
        <v>6967.953950361783</v>
      </c>
      <c r="F74" s="10">
        <v>888</v>
      </c>
      <c r="G74" s="10">
        <v>444</v>
      </c>
      <c r="H74" s="10">
        <f t="shared" si="7"/>
        <v>1332</v>
      </c>
      <c r="I74" s="29">
        <f t="shared" si="8"/>
        <v>5635.953950361783</v>
      </c>
    </row>
    <row r="75" spans="1:9" ht="22.5" customHeight="1">
      <c r="A75" s="7" t="s">
        <v>81</v>
      </c>
      <c r="B75" s="8">
        <v>87</v>
      </c>
      <c r="C75" s="9">
        <v>5910.573378932</v>
      </c>
      <c r="D75" s="9">
        <v>1108.3386712577249</v>
      </c>
      <c r="E75" s="22">
        <f t="shared" si="6"/>
        <v>7018.912050189725</v>
      </c>
      <c r="F75" s="10">
        <v>450</v>
      </c>
      <c r="G75" s="10">
        <v>225</v>
      </c>
      <c r="H75" s="10">
        <f t="shared" si="7"/>
        <v>675</v>
      </c>
      <c r="I75" s="29">
        <f t="shared" si="8"/>
        <v>6343.912050189725</v>
      </c>
    </row>
    <row r="76" spans="1:9" ht="22.5" customHeight="1">
      <c r="A76" s="7" t="s">
        <v>82</v>
      </c>
      <c r="B76" s="8">
        <v>129</v>
      </c>
      <c r="C76" s="9">
        <v>5910.573378932</v>
      </c>
      <c r="D76" s="9">
        <v>1643.3987194511094</v>
      </c>
      <c r="E76" s="22">
        <f t="shared" si="6"/>
        <v>7553.972098383109</v>
      </c>
      <c r="F76" s="10">
        <f>2142-714</f>
        <v>1428</v>
      </c>
      <c r="G76" s="10">
        <f>1071-357</f>
        <v>714</v>
      </c>
      <c r="H76" s="10">
        <f t="shared" si="7"/>
        <v>2142</v>
      </c>
      <c r="I76" s="29">
        <f t="shared" si="8"/>
        <v>5411.972098383109</v>
      </c>
    </row>
    <row r="77" spans="1:9" ht="22.5" customHeight="1" thickBot="1">
      <c r="A77" s="11" t="s">
        <v>83</v>
      </c>
      <c r="B77" s="12">
        <v>100</v>
      </c>
      <c r="C77" s="13">
        <v>5910.573378932</v>
      </c>
      <c r="D77" s="13">
        <v>1273.9524956985344</v>
      </c>
      <c r="E77" s="23">
        <f t="shared" si="6"/>
        <v>7184.525874630534</v>
      </c>
      <c r="F77" s="14">
        <v>0</v>
      </c>
      <c r="G77" s="14">
        <v>0</v>
      </c>
      <c r="H77" s="14">
        <f t="shared" si="7"/>
        <v>0</v>
      </c>
      <c r="I77" s="30">
        <f t="shared" si="8"/>
        <v>7184.525874630534</v>
      </c>
    </row>
    <row r="78" spans="1:9" ht="38.25" customHeight="1" thickBot="1">
      <c r="A78" s="24" t="s">
        <v>84</v>
      </c>
      <c r="B78" s="25">
        <f aca="true" t="shared" si="9" ref="B78:H78">SUM(B3:B77)</f>
        <v>52195</v>
      </c>
      <c r="C78" s="26">
        <f t="shared" si="9"/>
        <v>443293.00341990043</v>
      </c>
      <c r="D78" s="26">
        <f t="shared" si="9"/>
        <v>664939.5051298499</v>
      </c>
      <c r="E78" s="26">
        <f t="shared" si="9"/>
        <v>1108232.5085497499</v>
      </c>
      <c r="F78" s="27">
        <f t="shared" si="9"/>
        <v>737331</v>
      </c>
      <c r="G78" s="27">
        <f t="shared" si="9"/>
        <v>415819</v>
      </c>
      <c r="H78" s="27">
        <f t="shared" si="9"/>
        <v>1153150</v>
      </c>
      <c r="I78" s="27">
        <f>SUM(I3:I77)-(I3+I8+I12+I22+I28+I31+I34+I35+I45+I46)</f>
        <v>399875.3497547421</v>
      </c>
    </row>
  </sheetData>
  <mergeCells count="1">
    <mergeCell ref="A1:I1"/>
  </mergeCells>
  <conditionalFormatting sqref="F2:H65536">
    <cfRule type="cellIs" priority="1" dxfId="0" operator="lessThan" stopIfTrue="1">
      <formula>0</formula>
    </cfRule>
  </conditionalFormatting>
  <conditionalFormatting sqref="I1:I65536">
    <cfRule type="cellIs" priority="2" dxfId="1" operator="lessThan" stopIfTrue="1">
      <formula>0</formula>
    </cfRule>
  </conditionalFormatting>
  <printOptions horizontalCentered="1"/>
  <pageMargins left="0" right="0" top="0" bottom="0" header="0.31496062992125984" footer="0.1968503937007874"/>
  <pageSetup fitToHeight="4" fitToWidth="1" horizontalDpi="600" verticalDpi="600" orientation="landscape" paperSize="9" scale="89" r:id="rId1"/>
  <headerFooter alignWithMargins="0">
    <oddFooter>&amp;CSayfa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T.B.B.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muhasebe</dc:creator>
  <cp:keywords/>
  <dc:description/>
  <cp:lastModifiedBy>muhasebe</cp:lastModifiedBy>
  <cp:lastPrinted>2007-03-13T08:37:27Z</cp:lastPrinted>
  <dcterms:created xsi:type="dcterms:W3CDTF">2007-03-13T08:33:50Z</dcterms:created>
  <dcterms:modified xsi:type="dcterms:W3CDTF">2007-03-13T11:26:53Z</dcterms:modified>
  <cp:category/>
  <cp:version/>
  <cp:contentType/>
  <cp:contentStatus/>
</cp:coreProperties>
</file>