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30" windowHeight="7935" activeTab="0"/>
  </bookViews>
  <sheets>
    <sheet name="ek_2" sheetId="1" r:id="rId1"/>
  </sheets>
  <definedNames>
    <definedName name="_xlnm.Print_Titles" localSheetId="0">'ek_2'!$1:$3</definedName>
  </definedNames>
  <calcPr fullCalcOnLoad="1"/>
</workbook>
</file>

<file path=xl/comments1.xml><?xml version="1.0" encoding="utf-8"?>
<comments xmlns="http://schemas.openxmlformats.org/spreadsheetml/2006/main">
  <authors>
    <author>Abdurrahman KARİP</author>
  </authors>
  <commentList>
    <comment ref="H10" authorId="0">
      <text>
        <r>
          <rPr>
            <b/>
            <sz val="9"/>
            <rFont val="Tahoma"/>
            <family val="2"/>
          </rPr>
          <t>Abdurrahman KARİP:</t>
        </r>
        <r>
          <rPr>
            <sz val="9"/>
            <rFont val="Tahoma"/>
            <family val="2"/>
          </rPr>
          <t xml:space="preserve">
5449,56 TL ÖDENEĞİ KALMADIĞINDAN MAHSUP EDİLEMEMİŞTİR.</t>
        </r>
      </text>
    </comment>
  </commentList>
</comments>
</file>

<file path=xl/sharedStrings.xml><?xml version="1.0" encoding="utf-8"?>
<sst xmlns="http://schemas.openxmlformats.org/spreadsheetml/2006/main" count="93" uniqueCount="93">
  <si>
    <t>BARO İSMİ</t>
  </si>
  <si>
    <t>AVUKAT
SAYISI</t>
  </si>
  <si>
    <t>% 30
EŞİT DAĞITIM
( 1 )</t>
  </si>
  <si>
    <t>AV.SAYISINA
GÖRE DAĞITIM
( 2 )</t>
  </si>
  <si>
    <t>KALAN
( I - II )</t>
  </si>
  <si>
    <t>ADANA BAROSU</t>
  </si>
  <si>
    <t>ADIYAMAN BAROSU</t>
  </si>
  <si>
    <t>AFYONKARAHİSAR BAROSU</t>
  </si>
  <si>
    <t>AĞRI BAROSU</t>
  </si>
  <si>
    <t>AMASYA BAROSU</t>
  </si>
  <si>
    <t>ANKARA BAROSU</t>
  </si>
  <si>
    <t>ANTALYA BAROSU</t>
  </si>
  <si>
    <t>ARTVİN BAROSU</t>
  </si>
  <si>
    <t>AYDIN BAROSU</t>
  </si>
  <si>
    <t>BALIKESİR BAROSU</t>
  </si>
  <si>
    <t>BİLECİK BAROSU</t>
  </si>
  <si>
    <t>BİNGÖL BAROSU</t>
  </si>
  <si>
    <t>BİTLİS BAROSU</t>
  </si>
  <si>
    <t>BOLU BAROSU</t>
  </si>
  <si>
    <t>BURDUR BAROSU</t>
  </si>
  <si>
    <t>BURSA BAROSU</t>
  </si>
  <si>
    <t>ÇANAKKALE BAROSU</t>
  </si>
  <si>
    <t>ÇANKIRI BAROSU</t>
  </si>
  <si>
    <t>ÇORUM BAROSU</t>
  </si>
  <si>
    <t>DENİZLİ BAROSU</t>
  </si>
  <si>
    <t>DİYARBAKIR BAROSU</t>
  </si>
  <si>
    <t>EDİRNE BAROSU</t>
  </si>
  <si>
    <t>ELAZIĞ BAROSU</t>
  </si>
  <si>
    <t>ERZİNCAN BAROSU</t>
  </si>
  <si>
    <t>ERZURUM BAROSU</t>
  </si>
  <si>
    <t>ESKİŞEHİR BAROSU</t>
  </si>
  <si>
    <t>GAZİANTEP BAROSU</t>
  </si>
  <si>
    <t>GİRESUN BAROSU</t>
  </si>
  <si>
    <t>GÜMÜŞHANE BAROSU</t>
  </si>
  <si>
    <t>HAKKARİ BAROSU</t>
  </si>
  <si>
    <t>HATAY BAROSU</t>
  </si>
  <si>
    <t>ISPARTA BAROSU</t>
  </si>
  <si>
    <t>MERSİN BAROSU</t>
  </si>
  <si>
    <t>İSTANBUL BAROSU</t>
  </si>
  <si>
    <t>İZMİR BAROSU</t>
  </si>
  <si>
    <t>KARS BAROSU</t>
  </si>
  <si>
    <t>KASTAMONU BAROSU</t>
  </si>
  <si>
    <t>KAYSERİ BAROSU</t>
  </si>
  <si>
    <t>KIRKLARELİ BAROSU</t>
  </si>
  <si>
    <t>KIRŞEHİR BAROSU</t>
  </si>
  <si>
    <t>KOCAELİ BAROSU</t>
  </si>
  <si>
    <t>KONYA BAROSU</t>
  </si>
  <si>
    <t>KÜTAHYA BAROSU</t>
  </si>
  <si>
    <t>MALATYA BAROSU</t>
  </si>
  <si>
    <t>MANİSA BAROSU</t>
  </si>
  <si>
    <t>K.MARAŞ BAROSU</t>
  </si>
  <si>
    <t>MARDİN BAROSU</t>
  </si>
  <si>
    <t>MUĞLA BAROSU</t>
  </si>
  <si>
    <t>MUŞ BAROSU</t>
  </si>
  <si>
    <t>NEVŞEHİR BAROSU</t>
  </si>
  <si>
    <t>NİĞDE BAROSU</t>
  </si>
  <si>
    <t>ORDU BAROSU</t>
  </si>
  <si>
    <t>RİZE BAROSU</t>
  </si>
  <si>
    <t>SAKARYA BAROSU</t>
  </si>
  <si>
    <t>SAMSUN BAROSU</t>
  </si>
  <si>
    <t>SİİRT BAROSU</t>
  </si>
  <si>
    <t>SİNOP BAROSU</t>
  </si>
  <si>
    <t>SİVAS BAROSU</t>
  </si>
  <si>
    <t>TEKİRDAĞ BAROSU</t>
  </si>
  <si>
    <t>TOKAT BAROSU</t>
  </si>
  <si>
    <t>TRABZON BAROSU</t>
  </si>
  <si>
    <t>TUNCELİ BAROSU</t>
  </si>
  <si>
    <t>ŞANLIURFA BAROSU</t>
  </si>
  <si>
    <t>UŞAK BAROSU</t>
  </si>
  <si>
    <t>VAN BAROSU</t>
  </si>
  <si>
    <t>YOZGAT BAROSU</t>
  </si>
  <si>
    <t>ZONGULDAK BAROSU</t>
  </si>
  <si>
    <t>AKSARAY BAROSU</t>
  </si>
  <si>
    <t>KARAMAN BAROSU</t>
  </si>
  <si>
    <t>KIRIKKALE BAROSU</t>
  </si>
  <si>
    <t>BATMAN BAROSU</t>
  </si>
  <si>
    <t>ŞIRNAK BAROSU</t>
  </si>
  <si>
    <t>BARTIN BAROSU</t>
  </si>
  <si>
    <t>IĞDIR BAROSU</t>
  </si>
  <si>
    <t>YALOVA BAROSU</t>
  </si>
  <si>
    <t>KARABÜK BAROSU</t>
  </si>
  <si>
    <t>OSMANİYE BAROSU</t>
  </si>
  <si>
    <t>DÜZCE BAROSU</t>
  </si>
  <si>
    <t>TOPLAM</t>
  </si>
  <si>
    <t>( I )
TOPLAM
DAĞITIM
( 1 + 2 )</t>
  </si>
  <si>
    <t>( II )
KESİNTİLER
TOPLAMI
( A + B + C + D + E )</t>
  </si>
  <si>
    <t xml:space="preserve">KİLİS BAROSU </t>
  </si>
  <si>
    <t>2017 YILI STAJ KREDİ YÖNETMELİĞİ
23.MADDESİ GEREĞİNCE YAPILAN DAĞITIM VE KESİNTİ TABLOSU</t>
  </si>
  <si>
    <t>KESENEK
BORCU
( 31/ 03 / 2018 )
( A )</t>
  </si>
  <si>
    <t>Ö.YARDIMI 
BORCU
( 31 / 03/ 2018)
( B )</t>
  </si>
  <si>
    <t>BAROKART
KREDİ TRANSFER
BORÇLARI
( 31/ 03 / 2018 )
( C )</t>
  </si>
  <si>
    <t>TBB İKT.İŞL.
BORÇLAR
( 31 / 03 / 2018 )
( D )</t>
  </si>
  <si>
    <t>DİĞER
KESİNTİLER
( 31 / 03/2018 )
( E )</t>
  </si>
</sst>
</file>

<file path=xl/styles.xml><?xml version="1.0" encoding="utf-8"?>
<styleSheet xmlns="http://schemas.openxmlformats.org/spreadsheetml/2006/main">
  <numFmts count="5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\ mmmm\ yyyy"/>
    <numFmt numFmtId="181" formatCode="#,##0\ &quot;TL&quot;"/>
    <numFmt numFmtId="182" formatCode="[$-41F]dd\ mmmm\ yyyy\ dddd"/>
    <numFmt numFmtId="183" formatCode="dd/mm/yyyy;@"/>
    <numFmt numFmtId="184" formatCode="[hh]:mm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dd/mm"/>
    <numFmt numFmtId="194" formatCode="[hh]"/>
    <numFmt numFmtId="195" formatCode="yyyy"/>
    <numFmt numFmtId="196" formatCode="_-* #,##0.0\ _T_L_-;\-* #,##0.0\ _T_L_-;_-* &quot;-&quot;??\ _T_L_-;_-@_-"/>
    <numFmt numFmtId="197" formatCode="_-* #,##0\ _T_L_-;\-* #,##0\ _T_L_-;_-* &quot;-&quot;??\ _T_L_-;_-@_-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_-* #,##0.0\ &quot;TL&quot;_-;\-* #,##0.0\ &quot;TL&quot;_-;_-* &quot;-&quot;??\ &quot;TL&quot;_-;_-@_-"/>
    <numFmt numFmtId="202" formatCode="_-* #,##0\ &quot;TL&quot;_-;\-* #,##0\ &quot;TL&quot;_-;_-* &quot;-&quot;??\ &quot;TL&quot;_-;_-@_-"/>
    <numFmt numFmtId="203" formatCode="#,##0_ ;\-#,##0\ "/>
    <numFmt numFmtId="204" formatCode="#,##0.00\ &quot;YTL&quot;"/>
    <numFmt numFmtId="205" formatCode="#,##0.00\ &quot;TL&quot;"/>
    <numFmt numFmtId="206" formatCode="%\ 0.00"/>
    <numFmt numFmtId="207" formatCode="%\ 0"/>
    <numFmt numFmtId="208" formatCode="#,##0.00\ &quot;₺&quot;"/>
    <numFmt numFmtId="209" formatCode="#,##0.00\ \T\L"/>
    <numFmt numFmtId="210" formatCode="#,##0.0\ \T\L"/>
  </numFmts>
  <fonts count="46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49" applyFont="1" applyAlignment="1">
      <alignment vertical="center"/>
      <protection/>
    </xf>
    <xf numFmtId="0" fontId="8" fillId="0" borderId="0" xfId="49" applyFont="1" applyAlignment="1">
      <alignment horizontal="center" vertical="center"/>
      <protection/>
    </xf>
    <xf numFmtId="0" fontId="7" fillId="0" borderId="10" xfId="49" applyFont="1" applyBorder="1" applyAlignment="1">
      <alignment vertical="center"/>
      <protection/>
    </xf>
    <xf numFmtId="3" fontId="7" fillId="0" borderId="11" xfId="49" applyNumberFormat="1" applyFont="1" applyBorder="1" applyAlignment="1">
      <alignment horizontal="center" vertical="center"/>
      <protection/>
    </xf>
    <xf numFmtId="0" fontId="7" fillId="0" borderId="12" xfId="49" applyFont="1" applyBorder="1" applyAlignment="1">
      <alignment vertical="center"/>
      <protection/>
    </xf>
    <xf numFmtId="3" fontId="7" fillId="0" borderId="13" xfId="49" applyNumberFormat="1" applyFont="1" applyBorder="1" applyAlignment="1">
      <alignment horizontal="center" vertical="center"/>
      <protection/>
    </xf>
    <xf numFmtId="0" fontId="7" fillId="0" borderId="14" xfId="49" applyFont="1" applyBorder="1" applyAlignment="1">
      <alignment vertical="center"/>
      <protection/>
    </xf>
    <xf numFmtId="3" fontId="7" fillId="0" borderId="15" xfId="49" applyNumberFormat="1" applyFont="1" applyBorder="1" applyAlignment="1">
      <alignment horizontal="center" vertical="center"/>
      <protection/>
    </xf>
    <xf numFmtId="0" fontId="8" fillId="33" borderId="16" xfId="49" applyFont="1" applyFill="1" applyBorder="1" applyAlignment="1">
      <alignment horizontal="centerContinuous" vertical="center"/>
      <protection/>
    </xf>
    <xf numFmtId="3" fontId="8" fillId="33" borderId="16" xfId="49" applyNumberFormat="1" applyFont="1" applyFill="1" applyBorder="1" applyAlignment="1">
      <alignment horizontal="center" vertical="center"/>
      <protection/>
    </xf>
    <xf numFmtId="3" fontId="7" fillId="0" borderId="0" xfId="49" applyNumberFormat="1" applyFont="1" applyAlignment="1">
      <alignment horizontal="center" vertical="center"/>
      <protection/>
    </xf>
    <xf numFmtId="205" fontId="7" fillId="0" borderId="0" xfId="49" applyNumberFormat="1" applyFont="1" applyAlignment="1">
      <alignment vertical="center"/>
      <protection/>
    </xf>
    <xf numFmtId="209" fontId="7" fillId="0" borderId="17" xfId="49" applyNumberFormat="1" applyFont="1" applyBorder="1" applyAlignment="1">
      <alignment vertical="center"/>
      <protection/>
    </xf>
    <xf numFmtId="209" fontId="8" fillId="33" borderId="18" xfId="49" applyNumberFormat="1" applyFont="1" applyFill="1" applyBorder="1" applyAlignment="1">
      <alignment vertical="center"/>
      <protection/>
    </xf>
    <xf numFmtId="209" fontId="7" fillId="0" borderId="19" xfId="49" applyNumberFormat="1" applyFont="1" applyBorder="1" applyAlignment="1">
      <alignment vertical="center"/>
      <protection/>
    </xf>
    <xf numFmtId="209" fontId="8" fillId="33" borderId="19" xfId="49" applyNumberFormat="1" applyFont="1" applyFill="1" applyBorder="1" applyAlignment="1">
      <alignment vertical="center"/>
      <protection/>
    </xf>
    <xf numFmtId="209" fontId="7" fillId="0" borderId="20" xfId="49" applyNumberFormat="1" applyFont="1" applyBorder="1" applyAlignment="1">
      <alignment vertical="center"/>
      <protection/>
    </xf>
    <xf numFmtId="209" fontId="8" fillId="33" borderId="21" xfId="49" applyNumberFormat="1" applyFont="1" applyFill="1" applyBorder="1" applyAlignment="1">
      <alignment vertical="center"/>
      <protection/>
    </xf>
    <xf numFmtId="209" fontId="7" fillId="0" borderId="22" xfId="49" applyNumberFormat="1" applyFont="1" applyBorder="1" applyAlignment="1">
      <alignment vertical="center"/>
      <protection/>
    </xf>
    <xf numFmtId="209" fontId="8" fillId="33" borderId="22" xfId="49" applyNumberFormat="1" applyFont="1" applyFill="1" applyBorder="1" applyAlignment="1">
      <alignment vertical="center"/>
      <protection/>
    </xf>
    <xf numFmtId="209" fontId="7" fillId="0" borderId="23" xfId="49" applyNumberFormat="1" applyFont="1" applyBorder="1" applyAlignment="1">
      <alignment vertical="center"/>
      <protection/>
    </xf>
    <xf numFmtId="209" fontId="8" fillId="33" borderId="24" xfId="49" applyNumberFormat="1" applyFont="1" applyFill="1" applyBorder="1" applyAlignment="1">
      <alignment vertical="center"/>
      <protection/>
    </xf>
    <xf numFmtId="209" fontId="7" fillId="0" borderId="25" xfId="49" applyNumberFormat="1" applyFont="1" applyBorder="1" applyAlignment="1">
      <alignment vertical="center"/>
      <protection/>
    </xf>
    <xf numFmtId="209" fontId="8" fillId="33" borderId="25" xfId="49" applyNumberFormat="1" applyFont="1" applyFill="1" applyBorder="1" applyAlignment="1">
      <alignment vertical="center"/>
      <protection/>
    </xf>
    <xf numFmtId="209" fontId="8" fillId="33" borderId="16" xfId="49" applyNumberFormat="1" applyFont="1" applyFill="1" applyBorder="1" applyAlignment="1">
      <alignment horizontal="right" vertical="center"/>
      <protection/>
    </xf>
    <xf numFmtId="209" fontId="8" fillId="33" borderId="26" xfId="49" applyNumberFormat="1" applyFont="1" applyFill="1" applyBorder="1" applyAlignment="1">
      <alignment horizontal="right" vertical="center"/>
      <protection/>
    </xf>
    <xf numFmtId="205" fontId="8" fillId="33" borderId="27" xfId="49" applyNumberFormat="1" applyFont="1" applyFill="1" applyBorder="1" applyAlignment="1">
      <alignment horizontal="center" vertical="center" wrapText="1"/>
      <protection/>
    </xf>
    <xf numFmtId="205" fontId="8" fillId="33" borderId="28" xfId="49" applyNumberFormat="1" applyFont="1" applyFill="1" applyBorder="1" applyAlignment="1">
      <alignment horizontal="center" vertical="center" wrapText="1"/>
      <protection/>
    </xf>
    <xf numFmtId="0" fontId="6" fillId="0" borderId="16" xfId="49" applyFont="1" applyBorder="1" applyAlignment="1">
      <alignment horizontal="center" vertical="center" wrapText="1"/>
      <protection/>
    </xf>
    <xf numFmtId="0" fontId="6" fillId="0" borderId="29" xfId="49" applyFont="1" applyBorder="1" applyAlignment="1">
      <alignment horizontal="center" vertical="center"/>
      <protection/>
    </xf>
    <xf numFmtId="0" fontId="6" fillId="0" borderId="30" xfId="49" applyFont="1" applyBorder="1" applyAlignment="1">
      <alignment horizontal="center" vertical="center"/>
      <protection/>
    </xf>
    <xf numFmtId="3" fontId="8" fillId="33" borderId="27" xfId="49" applyNumberFormat="1" applyFont="1" applyFill="1" applyBorder="1" applyAlignment="1">
      <alignment horizontal="center" vertical="center" wrapText="1"/>
      <protection/>
    </xf>
    <xf numFmtId="3" fontId="8" fillId="33" borderId="28" xfId="49" applyNumberFormat="1" applyFont="1" applyFill="1" applyBorder="1" applyAlignment="1">
      <alignment horizontal="center" vertical="center" wrapText="1"/>
      <protection/>
    </xf>
    <xf numFmtId="0" fontId="8" fillId="33" borderId="27" xfId="49" applyFont="1" applyFill="1" applyBorder="1" applyAlignment="1">
      <alignment horizontal="center" vertical="center"/>
      <protection/>
    </xf>
    <xf numFmtId="0" fontId="8" fillId="33" borderId="28" xfId="49" applyFont="1" applyFill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CMUK Dağılımı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83" sqref="I83"/>
    </sheetView>
  </sheetViews>
  <sheetFormatPr defaultColWidth="8.00390625" defaultRowHeight="12.75"/>
  <cols>
    <col min="1" max="1" width="26.25390625" style="1" customWidth="1"/>
    <col min="2" max="2" width="8.375" style="11" customWidth="1"/>
    <col min="3" max="5" width="19.75390625" style="12" customWidth="1"/>
    <col min="6" max="7" width="16.625" style="12" customWidth="1"/>
    <col min="8" max="8" width="14.125" style="12" customWidth="1"/>
    <col min="9" max="12" width="16.625" style="12" customWidth="1"/>
    <col min="13" max="16384" width="8.00390625" style="1" customWidth="1"/>
  </cols>
  <sheetData>
    <row r="1" spans="1:12" ht="56.25" customHeight="1" thickBot="1">
      <c r="A1" s="29" t="s">
        <v>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31.5" customHeight="1">
      <c r="A2" s="34" t="s">
        <v>0</v>
      </c>
      <c r="B2" s="32" t="s">
        <v>1</v>
      </c>
      <c r="C2" s="27" t="s">
        <v>2</v>
      </c>
      <c r="D2" s="27" t="s">
        <v>3</v>
      </c>
      <c r="E2" s="27" t="s">
        <v>84</v>
      </c>
      <c r="F2" s="27" t="s">
        <v>88</v>
      </c>
      <c r="G2" s="27" t="s">
        <v>89</v>
      </c>
      <c r="H2" s="27" t="s">
        <v>90</v>
      </c>
      <c r="I2" s="27" t="s">
        <v>91</v>
      </c>
      <c r="J2" s="27" t="s">
        <v>92</v>
      </c>
      <c r="K2" s="27" t="s">
        <v>85</v>
      </c>
      <c r="L2" s="27" t="s">
        <v>4</v>
      </c>
    </row>
    <row r="3" spans="1:12" s="2" customFormat="1" ht="57" customHeight="1" thickBot="1">
      <c r="A3" s="35"/>
      <c r="B3" s="33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0.25" customHeight="1" thickBot="1">
      <c r="A4" s="3" t="s">
        <v>5</v>
      </c>
      <c r="B4" s="4">
        <v>2411</v>
      </c>
      <c r="C4" s="13">
        <v>121828.07954430378</v>
      </c>
      <c r="D4" s="13">
        <f>ROUND((14436627.43/$B$83*B4),2)</f>
        <v>326835.83</v>
      </c>
      <c r="E4" s="14">
        <f>ROUND((C4+D4),2)</f>
        <v>448663.91</v>
      </c>
      <c r="F4" s="15">
        <v>178190.64</v>
      </c>
      <c r="G4" s="15">
        <v>43660.8</v>
      </c>
      <c r="H4" s="15"/>
      <c r="I4" s="15">
        <v>110849</v>
      </c>
      <c r="J4" s="15"/>
      <c r="K4" s="15">
        <f>SUM(F4:J4)</f>
        <v>332700.44</v>
      </c>
      <c r="L4" s="16">
        <f>E4-K4</f>
        <v>115963.46999999997</v>
      </c>
    </row>
    <row r="5" spans="1:12" ht="20.25" customHeight="1" thickBot="1">
      <c r="A5" s="5" t="s">
        <v>6</v>
      </c>
      <c r="B5" s="6">
        <v>278</v>
      </c>
      <c r="C5" s="17">
        <f>$C$4</f>
        <v>121828.07954430378</v>
      </c>
      <c r="D5" s="13">
        <f aca="true" t="shared" si="0" ref="D5:D68">ROUND((14436627.43/$B$83*B5),2)</f>
        <v>37685.76</v>
      </c>
      <c r="E5" s="18">
        <f aca="true" t="shared" si="1" ref="E5:E68">ROUND((C5+D5),2)</f>
        <v>159513.84</v>
      </c>
      <c r="F5" s="15">
        <v>20451.96</v>
      </c>
      <c r="G5" s="15">
        <v>5011.2</v>
      </c>
      <c r="H5" s="15"/>
      <c r="I5" s="15">
        <v>6042</v>
      </c>
      <c r="J5" s="19">
        <v>30000</v>
      </c>
      <c r="K5" s="19">
        <f aca="true" t="shared" si="2" ref="K5:K68">SUM(F5:J5)</f>
        <v>61505.16</v>
      </c>
      <c r="L5" s="20">
        <f aca="true" t="shared" si="3" ref="L5:L68">E5-K5</f>
        <v>98008.68</v>
      </c>
    </row>
    <row r="6" spans="1:12" ht="20.25" customHeight="1" thickBot="1">
      <c r="A6" s="5" t="s">
        <v>7</v>
      </c>
      <c r="B6" s="6">
        <v>463</v>
      </c>
      <c r="C6" s="17">
        <f aca="true" t="shared" si="4" ref="C6:C69">$C$4</f>
        <v>121828.07954430378</v>
      </c>
      <c r="D6" s="13">
        <f t="shared" si="0"/>
        <v>62764.41</v>
      </c>
      <c r="E6" s="18">
        <f t="shared" si="1"/>
        <v>184592.49</v>
      </c>
      <c r="F6" s="15">
        <v>33616.44</v>
      </c>
      <c r="G6" s="15">
        <v>8236.8</v>
      </c>
      <c r="H6" s="19"/>
      <c r="I6" s="15">
        <v>0</v>
      </c>
      <c r="J6" s="19"/>
      <c r="K6" s="19">
        <f t="shared" si="2"/>
        <v>41853.240000000005</v>
      </c>
      <c r="L6" s="20">
        <f t="shared" si="3"/>
        <v>142739.25</v>
      </c>
    </row>
    <row r="7" spans="1:12" ht="20.25" customHeight="1" thickBot="1">
      <c r="A7" s="5" t="s">
        <v>8</v>
      </c>
      <c r="B7" s="6">
        <v>135</v>
      </c>
      <c r="C7" s="17">
        <f t="shared" si="4"/>
        <v>121828.07954430378</v>
      </c>
      <c r="D7" s="13">
        <f t="shared" si="0"/>
        <v>18300.64</v>
      </c>
      <c r="E7" s="18">
        <f t="shared" si="1"/>
        <v>140128.72</v>
      </c>
      <c r="F7" s="15">
        <v>10030.08</v>
      </c>
      <c r="G7" s="15">
        <v>2457.6</v>
      </c>
      <c r="H7" s="19"/>
      <c r="I7" s="15">
        <v>382.5</v>
      </c>
      <c r="J7" s="19"/>
      <c r="K7" s="19">
        <f t="shared" si="2"/>
        <v>12870.18</v>
      </c>
      <c r="L7" s="20">
        <f t="shared" si="3"/>
        <v>127258.54000000001</v>
      </c>
    </row>
    <row r="8" spans="1:12" ht="20.25" customHeight="1" thickBot="1">
      <c r="A8" s="5" t="s">
        <v>9</v>
      </c>
      <c r="B8" s="6">
        <v>210</v>
      </c>
      <c r="C8" s="17">
        <f t="shared" si="4"/>
        <v>121828.07954430378</v>
      </c>
      <c r="D8" s="13">
        <f t="shared" si="0"/>
        <v>28467.66</v>
      </c>
      <c r="E8" s="18">
        <f t="shared" si="1"/>
        <v>150295.74</v>
      </c>
      <c r="F8" s="15">
        <v>14574.96</v>
      </c>
      <c r="G8" s="15">
        <v>3571.2</v>
      </c>
      <c r="H8" s="19"/>
      <c r="I8" s="15">
        <v>0</v>
      </c>
      <c r="J8" s="19"/>
      <c r="K8" s="19">
        <f t="shared" si="2"/>
        <v>18146.16</v>
      </c>
      <c r="L8" s="20">
        <f t="shared" si="3"/>
        <v>132149.58</v>
      </c>
    </row>
    <row r="9" spans="1:12" ht="20.25" customHeight="1" thickBot="1">
      <c r="A9" s="5" t="s">
        <v>10</v>
      </c>
      <c r="B9" s="6">
        <v>14800</v>
      </c>
      <c r="C9" s="17">
        <f t="shared" si="4"/>
        <v>121828.07954430378</v>
      </c>
      <c r="D9" s="13">
        <f t="shared" si="0"/>
        <v>2006292.12</v>
      </c>
      <c r="E9" s="18">
        <f t="shared" si="1"/>
        <v>2128120.2</v>
      </c>
      <c r="F9" s="15">
        <v>1114984.44</v>
      </c>
      <c r="G9" s="15">
        <v>273196.8</v>
      </c>
      <c r="H9" s="19"/>
      <c r="I9" s="15">
        <v>160458</v>
      </c>
      <c r="J9" s="19"/>
      <c r="K9" s="19">
        <f t="shared" si="2"/>
        <v>1548639.24</v>
      </c>
      <c r="L9" s="20">
        <f t="shared" si="3"/>
        <v>579480.9600000002</v>
      </c>
    </row>
    <row r="10" spans="1:12" ht="20.25" customHeight="1" thickBot="1">
      <c r="A10" s="5" t="s">
        <v>11</v>
      </c>
      <c r="B10" s="6">
        <v>3870</v>
      </c>
      <c r="C10" s="17">
        <f t="shared" si="4"/>
        <v>121828.07954430378</v>
      </c>
      <c r="D10" s="13">
        <f t="shared" si="0"/>
        <v>524618.28</v>
      </c>
      <c r="E10" s="18">
        <f t="shared" si="1"/>
        <v>646446.36</v>
      </c>
      <c r="F10" s="15">
        <v>281625.84</v>
      </c>
      <c r="G10" s="15">
        <v>69004.8</v>
      </c>
      <c r="H10" s="19"/>
      <c r="I10" s="15">
        <v>6850</v>
      </c>
      <c r="J10" s="19"/>
      <c r="K10" s="19">
        <f t="shared" si="2"/>
        <v>357480.64</v>
      </c>
      <c r="L10" s="20">
        <f t="shared" si="3"/>
        <v>288965.72</v>
      </c>
    </row>
    <row r="11" spans="1:12" ht="20.25" customHeight="1" thickBot="1">
      <c r="A11" s="5" t="s">
        <v>12</v>
      </c>
      <c r="B11" s="6">
        <v>88</v>
      </c>
      <c r="C11" s="17">
        <f t="shared" si="4"/>
        <v>121828.07954430378</v>
      </c>
      <c r="D11" s="13">
        <f t="shared" si="0"/>
        <v>11929.3</v>
      </c>
      <c r="E11" s="18">
        <f t="shared" si="1"/>
        <v>133757.38</v>
      </c>
      <c r="F11" s="15">
        <v>6503.88</v>
      </c>
      <c r="G11" s="15">
        <v>1593.6</v>
      </c>
      <c r="H11" s="19"/>
      <c r="I11" s="15">
        <v>846</v>
      </c>
      <c r="J11" s="19"/>
      <c r="K11" s="19">
        <f t="shared" si="2"/>
        <v>8943.48</v>
      </c>
      <c r="L11" s="20">
        <f t="shared" si="3"/>
        <v>124813.90000000001</v>
      </c>
    </row>
    <row r="12" spans="1:12" ht="20.25" customHeight="1" thickBot="1">
      <c r="A12" s="5" t="s">
        <v>13</v>
      </c>
      <c r="B12" s="6">
        <v>1064</v>
      </c>
      <c r="C12" s="17">
        <f t="shared" si="4"/>
        <v>121828.07954430378</v>
      </c>
      <c r="D12" s="13">
        <f t="shared" si="0"/>
        <v>144236.14</v>
      </c>
      <c r="E12" s="18">
        <f t="shared" si="1"/>
        <v>266064.22</v>
      </c>
      <c r="F12" s="15">
        <v>79221.96</v>
      </c>
      <c r="G12" s="15">
        <v>19411.2</v>
      </c>
      <c r="H12" s="19"/>
      <c r="I12" s="15">
        <v>1721</v>
      </c>
      <c r="J12" s="19"/>
      <c r="K12" s="19">
        <f t="shared" si="2"/>
        <v>100354.16</v>
      </c>
      <c r="L12" s="20">
        <f t="shared" si="3"/>
        <v>165710.05999999997</v>
      </c>
    </row>
    <row r="13" spans="1:12" ht="20.25" customHeight="1" thickBot="1">
      <c r="A13" s="5" t="s">
        <v>14</v>
      </c>
      <c r="B13" s="6">
        <v>1067</v>
      </c>
      <c r="C13" s="17">
        <f t="shared" si="4"/>
        <v>121828.07954430378</v>
      </c>
      <c r="D13" s="13">
        <f t="shared" si="0"/>
        <v>144642.82</v>
      </c>
      <c r="E13" s="18">
        <f t="shared" si="1"/>
        <v>266470.9</v>
      </c>
      <c r="F13" s="15">
        <v>77576.4</v>
      </c>
      <c r="G13" s="15">
        <v>19008</v>
      </c>
      <c r="H13" s="19"/>
      <c r="I13" s="15">
        <v>0</v>
      </c>
      <c r="J13" s="19"/>
      <c r="K13" s="19">
        <f t="shared" si="2"/>
        <v>96584.4</v>
      </c>
      <c r="L13" s="20">
        <f t="shared" si="3"/>
        <v>169886.50000000003</v>
      </c>
    </row>
    <row r="14" spans="1:12" ht="20.25" customHeight="1" thickBot="1">
      <c r="A14" s="5" t="s">
        <v>15</v>
      </c>
      <c r="B14" s="6">
        <v>112</v>
      </c>
      <c r="C14" s="17">
        <f t="shared" si="4"/>
        <v>121828.07954430378</v>
      </c>
      <c r="D14" s="13">
        <f t="shared" si="0"/>
        <v>15182.75</v>
      </c>
      <c r="E14" s="18">
        <f t="shared" si="1"/>
        <v>137010.83</v>
      </c>
      <c r="F14" s="15">
        <v>0</v>
      </c>
      <c r="G14" s="15">
        <v>0</v>
      </c>
      <c r="H14" s="19"/>
      <c r="I14" s="15">
        <v>0</v>
      </c>
      <c r="J14" s="19"/>
      <c r="K14" s="19">
        <f t="shared" si="2"/>
        <v>0</v>
      </c>
      <c r="L14" s="20">
        <f t="shared" si="3"/>
        <v>137010.83</v>
      </c>
    </row>
    <row r="15" spans="1:12" ht="20.25" customHeight="1" thickBot="1">
      <c r="A15" s="5" t="s">
        <v>16</v>
      </c>
      <c r="B15" s="6">
        <v>107</v>
      </c>
      <c r="C15" s="17">
        <f t="shared" si="4"/>
        <v>121828.07954430378</v>
      </c>
      <c r="D15" s="13">
        <f t="shared" si="0"/>
        <v>14504.95</v>
      </c>
      <c r="E15" s="18">
        <f t="shared" si="1"/>
        <v>136333.03</v>
      </c>
      <c r="F15" s="15">
        <v>7992.72</v>
      </c>
      <c r="G15" s="15">
        <v>1958.4</v>
      </c>
      <c r="H15" s="19"/>
      <c r="I15" s="15">
        <v>2048</v>
      </c>
      <c r="J15" s="19"/>
      <c r="K15" s="19">
        <f t="shared" si="2"/>
        <v>11999.12</v>
      </c>
      <c r="L15" s="20">
        <f t="shared" si="3"/>
        <v>124333.91</v>
      </c>
    </row>
    <row r="16" spans="1:12" ht="20.25" customHeight="1" thickBot="1">
      <c r="A16" s="5" t="s">
        <v>17</v>
      </c>
      <c r="B16" s="6">
        <v>108</v>
      </c>
      <c r="C16" s="17">
        <f t="shared" si="4"/>
        <v>121828.07954430378</v>
      </c>
      <c r="D16" s="13">
        <f t="shared" si="0"/>
        <v>14640.51</v>
      </c>
      <c r="E16" s="18">
        <f t="shared" si="1"/>
        <v>136468.59</v>
      </c>
      <c r="F16" s="15">
        <v>7992.72</v>
      </c>
      <c r="G16" s="15">
        <v>1958.4</v>
      </c>
      <c r="H16" s="19"/>
      <c r="I16" s="15">
        <v>417</v>
      </c>
      <c r="J16" s="19"/>
      <c r="K16" s="19">
        <f t="shared" si="2"/>
        <v>10368.12</v>
      </c>
      <c r="L16" s="20">
        <f t="shared" si="3"/>
        <v>126100.47</v>
      </c>
    </row>
    <row r="17" spans="1:12" ht="20.25" customHeight="1" thickBot="1">
      <c r="A17" s="5" t="s">
        <v>18</v>
      </c>
      <c r="B17" s="6">
        <v>164</v>
      </c>
      <c r="C17" s="17">
        <f t="shared" si="4"/>
        <v>121828.07954430378</v>
      </c>
      <c r="D17" s="13">
        <f t="shared" si="0"/>
        <v>22231.89</v>
      </c>
      <c r="E17" s="18">
        <f t="shared" si="1"/>
        <v>144059.97</v>
      </c>
      <c r="F17" s="15">
        <v>3173.58</v>
      </c>
      <c r="G17" s="15">
        <v>777.6</v>
      </c>
      <c r="H17" s="19"/>
      <c r="I17" s="15">
        <v>0</v>
      </c>
      <c r="J17" s="19"/>
      <c r="K17" s="19">
        <f t="shared" si="2"/>
        <v>3951.18</v>
      </c>
      <c r="L17" s="20">
        <f t="shared" si="3"/>
        <v>140108.79</v>
      </c>
    </row>
    <row r="18" spans="1:12" ht="20.25" customHeight="1" thickBot="1">
      <c r="A18" s="5" t="s">
        <v>19</v>
      </c>
      <c r="B18" s="6">
        <v>211</v>
      </c>
      <c r="C18" s="17">
        <f t="shared" si="4"/>
        <v>121828.07954430378</v>
      </c>
      <c r="D18" s="13">
        <f t="shared" si="0"/>
        <v>28603.22</v>
      </c>
      <c r="E18" s="18">
        <f t="shared" si="1"/>
        <v>150431.3</v>
      </c>
      <c r="F18" s="15">
        <v>15750.36</v>
      </c>
      <c r="G18" s="15">
        <v>3859.2</v>
      </c>
      <c r="H18" s="19"/>
      <c r="I18" s="15">
        <v>179.5</v>
      </c>
      <c r="J18" s="19"/>
      <c r="K18" s="19">
        <f t="shared" si="2"/>
        <v>19789.06</v>
      </c>
      <c r="L18" s="20">
        <f t="shared" si="3"/>
        <v>130642.23999999999</v>
      </c>
    </row>
    <row r="19" spans="1:12" ht="20.25" customHeight="1" thickBot="1">
      <c r="A19" s="5" t="s">
        <v>20</v>
      </c>
      <c r="B19" s="6">
        <v>3092</v>
      </c>
      <c r="C19" s="17">
        <f t="shared" si="4"/>
        <v>121828.07954430378</v>
      </c>
      <c r="D19" s="13">
        <f t="shared" si="0"/>
        <v>419152.38</v>
      </c>
      <c r="E19" s="18">
        <f t="shared" si="1"/>
        <v>540980.46</v>
      </c>
      <c r="F19" s="15">
        <v>226460.4</v>
      </c>
      <c r="G19" s="15">
        <v>55488</v>
      </c>
      <c r="H19" s="19"/>
      <c r="I19" s="15">
        <v>147259</v>
      </c>
      <c r="J19" s="19"/>
      <c r="K19" s="19">
        <f t="shared" si="2"/>
        <v>429207.4</v>
      </c>
      <c r="L19" s="20">
        <f t="shared" si="3"/>
        <v>111773.05999999994</v>
      </c>
    </row>
    <row r="20" spans="1:12" ht="20.25" customHeight="1" thickBot="1">
      <c r="A20" s="5" t="s">
        <v>21</v>
      </c>
      <c r="B20" s="6">
        <v>454</v>
      </c>
      <c r="C20" s="17">
        <f t="shared" si="4"/>
        <v>121828.07954430378</v>
      </c>
      <c r="D20" s="13">
        <f t="shared" si="0"/>
        <v>61544.37</v>
      </c>
      <c r="E20" s="18">
        <f t="shared" si="1"/>
        <v>183372.45</v>
      </c>
      <c r="F20" s="15">
        <v>33067.92</v>
      </c>
      <c r="G20" s="15">
        <v>8102.4</v>
      </c>
      <c r="H20" s="19"/>
      <c r="I20" s="15">
        <v>21565</v>
      </c>
      <c r="J20" s="19"/>
      <c r="K20" s="19">
        <f t="shared" si="2"/>
        <v>62735.32</v>
      </c>
      <c r="L20" s="20">
        <f t="shared" si="3"/>
        <v>120637.13</v>
      </c>
    </row>
    <row r="21" spans="1:12" ht="20.25" customHeight="1" thickBot="1">
      <c r="A21" s="5" t="s">
        <v>22</v>
      </c>
      <c r="B21" s="6">
        <v>88</v>
      </c>
      <c r="C21" s="17">
        <f t="shared" si="4"/>
        <v>121828.07954430378</v>
      </c>
      <c r="D21" s="13">
        <f t="shared" si="0"/>
        <v>11929.3</v>
      </c>
      <c r="E21" s="18">
        <f t="shared" si="1"/>
        <v>133757.38</v>
      </c>
      <c r="F21" s="15">
        <v>3369.48</v>
      </c>
      <c r="G21" s="15">
        <v>0</v>
      </c>
      <c r="H21" s="19"/>
      <c r="I21" s="15">
        <v>319</v>
      </c>
      <c r="J21" s="19"/>
      <c r="K21" s="19">
        <f t="shared" si="2"/>
        <v>3688.48</v>
      </c>
      <c r="L21" s="20">
        <f t="shared" si="3"/>
        <v>130068.90000000001</v>
      </c>
    </row>
    <row r="22" spans="1:12" ht="20.25" customHeight="1" thickBot="1">
      <c r="A22" s="5" t="s">
        <v>23</v>
      </c>
      <c r="B22" s="6">
        <v>343</v>
      </c>
      <c r="C22" s="17">
        <f t="shared" si="4"/>
        <v>121828.07954430378</v>
      </c>
      <c r="D22" s="13">
        <f t="shared" si="0"/>
        <v>46497.18</v>
      </c>
      <c r="E22" s="18">
        <f t="shared" si="1"/>
        <v>168325.26</v>
      </c>
      <c r="F22" s="15">
        <v>26015.52</v>
      </c>
      <c r="G22" s="15">
        <v>6374.4</v>
      </c>
      <c r="H22" s="19"/>
      <c r="I22" s="15">
        <v>2208</v>
      </c>
      <c r="J22" s="19"/>
      <c r="K22" s="19">
        <f t="shared" si="2"/>
        <v>34597.92</v>
      </c>
      <c r="L22" s="20">
        <f t="shared" si="3"/>
        <v>133727.34000000003</v>
      </c>
    </row>
    <row r="23" spans="1:12" ht="20.25" customHeight="1" thickBot="1">
      <c r="A23" s="5" t="s">
        <v>24</v>
      </c>
      <c r="B23" s="6">
        <v>1100</v>
      </c>
      <c r="C23" s="17">
        <f t="shared" si="4"/>
        <v>121828.07954430378</v>
      </c>
      <c r="D23" s="13">
        <f t="shared" si="0"/>
        <v>149116.31</v>
      </c>
      <c r="E23" s="18">
        <f t="shared" si="1"/>
        <v>270944.39</v>
      </c>
      <c r="F23" s="15">
        <v>81102.6</v>
      </c>
      <c r="G23" s="15">
        <v>19872</v>
      </c>
      <c r="H23" s="19"/>
      <c r="I23" s="15">
        <v>65095</v>
      </c>
      <c r="J23" s="19"/>
      <c r="K23" s="19">
        <f t="shared" si="2"/>
        <v>166069.6</v>
      </c>
      <c r="L23" s="20">
        <f t="shared" si="3"/>
        <v>104874.79000000001</v>
      </c>
    </row>
    <row r="24" spans="1:12" ht="20.25" customHeight="1" thickBot="1">
      <c r="A24" s="5" t="s">
        <v>25</v>
      </c>
      <c r="B24" s="6">
        <v>1160</v>
      </c>
      <c r="C24" s="17">
        <f t="shared" si="4"/>
        <v>121828.07954430378</v>
      </c>
      <c r="D24" s="13">
        <f t="shared" si="0"/>
        <v>157249.92</v>
      </c>
      <c r="E24" s="18">
        <f t="shared" si="1"/>
        <v>279078</v>
      </c>
      <c r="F24" s="15">
        <v>84315.36</v>
      </c>
      <c r="G24" s="15">
        <v>20659.2</v>
      </c>
      <c r="H24" s="19"/>
      <c r="I24" s="15">
        <v>4705</v>
      </c>
      <c r="J24" s="19"/>
      <c r="K24" s="19">
        <f t="shared" si="2"/>
        <v>109679.56</v>
      </c>
      <c r="L24" s="20">
        <f t="shared" si="3"/>
        <v>169398.44</v>
      </c>
    </row>
    <row r="25" spans="1:12" ht="20.25" customHeight="1" thickBot="1">
      <c r="A25" s="5" t="s">
        <v>26</v>
      </c>
      <c r="B25" s="6">
        <v>404</v>
      </c>
      <c r="C25" s="17">
        <f t="shared" si="4"/>
        <v>121828.07954430378</v>
      </c>
      <c r="D25" s="13">
        <f t="shared" si="0"/>
        <v>54766.35</v>
      </c>
      <c r="E25" s="18">
        <f t="shared" si="1"/>
        <v>176594.43</v>
      </c>
      <c r="F25" s="15">
        <v>29541.72</v>
      </c>
      <c r="G25" s="15">
        <v>7238.4</v>
      </c>
      <c r="H25" s="19"/>
      <c r="I25" s="15">
        <v>716.53</v>
      </c>
      <c r="J25" s="19"/>
      <c r="K25" s="19">
        <f t="shared" si="2"/>
        <v>37496.65</v>
      </c>
      <c r="L25" s="20">
        <f t="shared" si="3"/>
        <v>139097.78</v>
      </c>
    </row>
    <row r="26" spans="1:12" ht="20.25" customHeight="1" thickBot="1">
      <c r="A26" s="5" t="s">
        <v>27</v>
      </c>
      <c r="B26" s="6">
        <v>308</v>
      </c>
      <c r="C26" s="17">
        <f t="shared" si="4"/>
        <v>121828.07954430378</v>
      </c>
      <c r="D26" s="13">
        <f t="shared" si="0"/>
        <v>41752.57</v>
      </c>
      <c r="E26" s="18">
        <f t="shared" si="1"/>
        <v>163580.65</v>
      </c>
      <c r="F26" s="15">
        <v>25310.28</v>
      </c>
      <c r="G26" s="15">
        <v>6201.6</v>
      </c>
      <c r="H26" s="19"/>
      <c r="I26" s="15">
        <v>278</v>
      </c>
      <c r="J26" s="19"/>
      <c r="K26" s="19">
        <f t="shared" si="2"/>
        <v>31789.879999999997</v>
      </c>
      <c r="L26" s="20">
        <f t="shared" si="3"/>
        <v>131790.77</v>
      </c>
    </row>
    <row r="27" spans="1:12" ht="20.25" customHeight="1" thickBot="1">
      <c r="A27" s="5" t="s">
        <v>28</v>
      </c>
      <c r="B27" s="6">
        <v>140</v>
      </c>
      <c r="C27" s="17">
        <f t="shared" si="4"/>
        <v>121828.07954430378</v>
      </c>
      <c r="D27" s="13">
        <f t="shared" si="0"/>
        <v>18978.44</v>
      </c>
      <c r="E27" s="18">
        <f t="shared" si="1"/>
        <v>140806.52</v>
      </c>
      <c r="F27" s="15">
        <v>7522.56</v>
      </c>
      <c r="G27" s="15">
        <v>1843.2</v>
      </c>
      <c r="H27" s="19"/>
      <c r="I27" s="15">
        <v>1480</v>
      </c>
      <c r="J27" s="19"/>
      <c r="K27" s="19">
        <f t="shared" si="2"/>
        <v>10845.76</v>
      </c>
      <c r="L27" s="20">
        <f t="shared" si="3"/>
        <v>129960.76</v>
      </c>
    </row>
    <row r="28" spans="1:12" ht="20.25" customHeight="1" thickBot="1">
      <c r="A28" s="5" t="s">
        <v>29</v>
      </c>
      <c r="B28" s="6">
        <v>419</v>
      </c>
      <c r="C28" s="17">
        <f t="shared" si="4"/>
        <v>121828.07954430378</v>
      </c>
      <c r="D28" s="13">
        <f t="shared" si="0"/>
        <v>56799.76</v>
      </c>
      <c r="E28" s="18">
        <f t="shared" si="1"/>
        <v>178627.84</v>
      </c>
      <c r="F28" s="15">
        <v>31579.08</v>
      </c>
      <c r="G28" s="15">
        <v>7737.6</v>
      </c>
      <c r="H28" s="19"/>
      <c r="I28" s="15">
        <v>6620.6</v>
      </c>
      <c r="J28" s="19"/>
      <c r="K28" s="19">
        <f t="shared" si="2"/>
        <v>45937.28</v>
      </c>
      <c r="L28" s="20">
        <f t="shared" si="3"/>
        <v>132690.56</v>
      </c>
    </row>
    <row r="29" spans="1:12" ht="20.25" customHeight="1" thickBot="1">
      <c r="A29" s="5" t="s">
        <v>30</v>
      </c>
      <c r="B29" s="6">
        <v>1016</v>
      </c>
      <c r="C29" s="17">
        <f t="shared" si="4"/>
        <v>121828.07954430378</v>
      </c>
      <c r="D29" s="13">
        <f t="shared" si="0"/>
        <v>137729.24</v>
      </c>
      <c r="E29" s="18">
        <f t="shared" si="1"/>
        <v>259557.32</v>
      </c>
      <c r="F29" s="15">
        <v>74285.28</v>
      </c>
      <c r="G29" s="15">
        <v>18201.6</v>
      </c>
      <c r="H29" s="19"/>
      <c r="I29" s="15">
        <v>13171</v>
      </c>
      <c r="J29" s="19"/>
      <c r="K29" s="19">
        <f t="shared" si="2"/>
        <v>105657.88</v>
      </c>
      <c r="L29" s="20">
        <f t="shared" si="3"/>
        <v>153899.44</v>
      </c>
    </row>
    <row r="30" spans="1:12" ht="20.25" customHeight="1" thickBot="1">
      <c r="A30" s="5" t="s">
        <v>31</v>
      </c>
      <c r="B30" s="6">
        <v>1489</v>
      </c>
      <c r="C30" s="17">
        <f t="shared" si="4"/>
        <v>121828.07954430378</v>
      </c>
      <c r="D30" s="13">
        <f t="shared" si="0"/>
        <v>201849.25</v>
      </c>
      <c r="E30" s="18">
        <f t="shared" si="1"/>
        <v>323677.33</v>
      </c>
      <c r="F30" s="15">
        <v>104218.8</v>
      </c>
      <c r="G30" s="15">
        <v>25536</v>
      </c>
      <c r="H30" s="19"/>
      <c r="I30" s="15">
        <v>56676</v>
      </c>
      <c r="J30" s="19"/>
      <c r="K30" s="19">
        <f t="shared" si="2"/>
        <v>186430.8</v>
      </c>
      <c r="L30" s="20">
        <f t="shared" si="3"/>
        <v>137246.53000000003</v>
      </c>
    </row>
    <row r="31" spans="1:12" ht="20.25" customHeight="1" thickBot="1">
      <c r="A31" s="5" t="s">
        <v>32</v>
      </c>
      <c r="B31" s="6">
        <v>281</v>
      </c>
      <c r="C31" s="17">
        <f t="shared" si="4"/>
        <v>121828.07954430378</v>
      </c>
      <c r="D31" s="13">
        <f t="shared" si="0"/>
        <v>38092.44</v>
      </c>
      <c r="E31" s="18">
        <f t="shared" si="1"/>
        <v>159920.52</v>
      </c>
      <c r="F31" s="15">
        <v>21313.92</v>
      </c>
      <c r="G31" s="15">
        <v>5222.4</v>
      </c>
      <c r="H31" s="19"/>
      <c r="I31" s="15">
        <v>13617</v>
      </c>
      <c r="J31" s="19"/>
      <c r="K31" s="19">
        <f t="shared" si="2"/>
        <v>40153.32</v>
      </c>
      <c r="L31" s="20">
        <f t="shared" si="3"/>
        <v>119767.19999999998</v>
      </c>
    </row>
    <row r="32" spans="1:12" ht="20.25" customHeight="1" thickBot="1">
      <c r="A32" s="5" t="s">
        <v>33</v>
      </c>
      <c r="B32" s="6">
        <v>61</v>
      </c>
      <c r="C32" s="17">
        <f t="shared" si="4"/>
        <v>121828.07954430378</v>
      </c>
      <c r="D32" s="13">
        <f t="shared" si="0"/>
        <v>8269.18</v>
      </c>
      <c r="E32" s="18">
        <f t="shared" si="1"/>
        <v>130097.26</v>
      </c>
      <c r="F32" s="15">
        <v>0</v>
      </c>
      <c r="G32" s="15">
        <v>0</v>
      </c>
      <c r="H32" s="19"/>
      <c r="I32" s="15">
        <v>785</v>
      </c>
      <c r="J32" s="19">
        <v>34194.06</v>
      </c>
      <c r="K32" s="19">
        <f t="shared" si="2"/>
        <v>34979.06</v>
      </c>
      <c r="L32" s="20">
        <f t="shared" si="3"/>
        <v>95118.2</v>
      </c>
    </row>
    <row r="33" spans="1:12" ht="20.25" customHeight="1" thickBot="1">
      <c r="A33" s="5" t="s">
        <v>34</v>
      </c>
      <c r="B33" s="6">
        <v>104</v>
      </c>
      <c r="C33" s="17">
        <f t="shared" si="4"/>
        <v>121828.07954430378</v>
      </c>
      <c r="D33" s="13">
        <f t="shared" si="0"/>
        <v>14098.27</v>
      </c>
      <c r="E33" s="18">
        <f t="shared" si="1"/>
        <v>135926.35</v>
      </c>
      <c r="F33" s="15">
        <v>7914.36</v>
      </c>
      <c r="G33" s="15">
        <v>1939.2</v>
      </c>
      <c r="H33" s="19"/>
      <c r="I33" s="15">
        <v>3761</v>
      </c>
      <c r="J33" s="19"/>
      <c r="K33" s="19">
        <f t="shared" si="2"/>
        <v>13614.56</v>
      </c>
      <c r="L33" s="20">
        <f t="shared" si="3"/>
        <v>122311.79000000001</v>
      </c>
    </row>
    <row r="34" spans="1:12" ht="20.25" customHeight="1" thickBot="1">
      <c r="A34" s="5" t="s">
        <v>35</v>
      </c>
      <c r="B34" s="6">
        <v>1125</v>
      </c>
      <c r="C34" s="17">
        <f t="shared" si="4"/>
        <v>121828.07954430378</v>
      </c>
      <c r="D34" s="13">
        <f t="shared" si="0"/>
        <v>152505.31</v>
      </c>
      <c r="E34" s="18">
        <f t="shared" si="1"/>
        <v>274333.39</v>
      </c>
      <c r="F34" s="15">
        <v>84001.92</v>
      </c>
      <c r="G34" s="15">
        <v>20582.4</v>
      </c>
      <c r="H34" s="19"/>
      <c r="I34" s="15">
        <v>0</v>
      </c>
      <c r="J34" s="19"/>
      <c r="K34" s="19">
        <f t="shared" si="2"/>
        <v>104584.32</v>
      </c>
      <c r="L34" s="20">
        <f t="shared" si="3"/>
        <v>169749.07</v>
      </c>
    </row>
    <row r="35" spans="1:12" ht="20.25" customHeight="1" thickBot="1">
      <c r="A35" s="5" t="s">
        <v>36</v>
      </c>
      <c r="B35" s="6">
        <v>348</v>
      </c>
      <c r="C35" s="17">
        <f t="shared" si="4"/>
        <v>121828.07954430378</v>
      </c>
      <c r="D35" s="13">
        <f t="shared" si="0"/>
        <v>47174.98</v>
      </c>
      <c r="E35" s="18">
        <f t="shared" si="1"/>
        <v>169003.06</v>
      </c>
      <c r="F35" s="15">
        <v>26485.68</v>
      </c>
      <c r="G35" s="15">
        <v>6489.6</v>
      </c>
      <c r="H35" s="19"/>
      <c r="I35" s="15">
        <v>9369</v>
      </c>
      <c r="J35" s="19"/>
      <c r="K35" s="19">
        <f t="shared" si="2"/>
        <v>42344.28</v>
      </c>
      <c r="L35" s="20">
        <f t="shared" si="3"/>
        <v>126658.78</v>
      </c>
    </row>
    <row r="36" spans="1:12" ht="20.25" customHeight="1" thickBot="1">
      <c r="A36" s="5" t="s">
        <v>37</v>
      </c>
      <c r="B36" s="6">
        <v>1931</v>
      </c>
      <c r="C36" s="17">
        <f t="shared" si="4"/>
        <v>121828.07954430378</v>
      </c>
      <c r="D36" s="13">
        <f t="shared" si="0"/>
        <v>261766.9</v>
      </c>
      <c r="E36" s="18">
        <f t="shared" si="1"/>
        <v>383594.98</v>
      </c>
      <c r="F36" s="15">
        <v>140812.92</v>
      </c>
      <c r="G36" s="15">
        <v>34502.4</v>
      </c>
      <c r="H36" s="19"/>
      <c r="I36" s="15">
        <v>86035</v>
      </c>
      <c r="J36" s="19"/>
      <c r="K36" s="19">
        <f t="shared" si="2"/>
        <v>261350.32</v>
      </c>
      <c r="L36" s="20">
        <f t="shared" si="3"/>
        <v>122244.65999999997</v>
      </c>
    </row>
    <row r="37" spans="1:12" ht="20.25" customHeight="1" thickBot="1">
      <c r="A37" s="5" t="s">
        <v>38</v>
      </c>
      <c r="B37" s="6">
        <v>40106</v>
      </c>
      <c r="C37" s="17">
        <f t="shared" si="4"/>
        <v>121828.07954430378</v>
      </c>
      <c r="D37" s="13">
        <f t="shared" si="0"/>
        <v>5436780.53</v>
      </c>
      <c r="E37" s="18">
        <f t="shared" si="1"/>
        <v>5558608.61</v>
      </c>
      <c r="F37" s="15">
        <v>2976504.6</v>
      </c>
      <c r="G37" s="15">
        <v>729312</v>
      </c>
      <c r="H37" s="19"/>
      <c r="I37" s="15">
        <v>0</v>
      </c>
      <c r="J37" s="19"/>
      <c r="K37" s="19">
        <f t="shared" si="2"/>
        <v>3705816.6</v>
      </c>
      <c r="L37" s="20">
        <f t="shared" si="3"/>
        <v>1852792.0100000002</v>
      </c>
    </row>
    <row r="38" spans="1:12" ht="20.25" customHeight="1" thickBot="1">
      <c r="A38" s="5" t="s">
        <v>39</v>
      </c>
      <c r="B38" s="6">
        <v>8021</v>
      </c>
      <c r="C38" s="17">
        <f t="shared" si="4"/>
        <v>121828.07954430378</v>
      </c>
      <c r="D38" s="13">
        <f t="shared" si="0"/>
        <v>1087328.99</v>
      </c>
      <c r="E38" s="18">
        <f t="shared" si="1"/>
        <v>1209157.07</v>
      </c>
      <c r="F38" s="15">
        <v>589815.72</v>
      </c>
      <c r="G38" s="15">
        <v>144518.4</v>
      </c>
      <c r="H38" s="19"/>
      <c r="I38" s="15">
        <f>419182.88/2</f>
        <v>209591.44</v>
      </c>
      <c r="J38" s="19"/>
      <c r="K38" s="19">
        <f t="shared" si="2"/>
        <v>943925.56</v>
      </c>
      <c r="L38" s="20">
        <f t="shared" si="3"/>
        <v>265231.51</v>
      </c>
    </row>
    <row r="39" spans="1:12" ht="20.25" customHeight="1" thickBot="1">
      <c r="A39" s="5" t="s">
        <v>40</v>
      </c>
      <c r="B39" s="6">
        <v>151</v>
      </c>
      <c r="C39" s="17">
        <f t="shared" si="4"/>
        <v>121828.07954430378</v>
      </c>
      <c r="D39" s="13">
        <f t="shared" si="0"/>
        <v>20469.6</v>
      </c>
      <c r="E39" s="18">
        <f t="shared" si="1"/>
        <v>142297.68</v>
      </c>
      <c r="F39" s="15">
        <v>2566.29</v>
      </c>
      <c r="G39" s="15">
        <v>628.8</v>
      </c>
      <c r="H39" s="19"/>
      <c r="I39" s="15">
        <v>4914</v>
      </c>
      <c r="J39" s="19"/>
      <c r="K39" s="19">
        <f t="shared" si="2"/>
        <v>8109.09</v>
      </c>
      <c r="L39" s="20">
        <f t="shared" si="3"/>
        <v>134188.59</v>
      </c>
    </row>
    <row r="40" spans="1:12" ht="20.25" customHeight="1" thickBot="1">
      <c r="A40" s="5" t="s">
        <v>41</v>
      </c>
      <c r="B40" s="6">
        <v>218</v>
      </c>
      <c r="C40" s="17">
        <f t="shared" si="4"/>
        <v>121828.07954430378</v>
      </c>
      <c r="D40" s="13">
        <f t="shared" si="0"/>
        <v>29552.14</v>
      </c>
      <c r="E40" s="18">
        <f t="shared" si="1"/>
        <v>151380.22</v>
      </c>
      <c r="F40" s="15">
        <v>16142.16</v>
      </c>
      <c r="G40" s="15">
        <v>3955.2</v>
      </c>
      <c r="H40" s="19"/>
      <c r="I40" s="15">
        <v>11043</v>
      </c>
      <c r="J40" s="19"/>
      <c r="K40" s="19">
        <f t="shared" si="2"/>
        <v>31140.36</v>
      </c>
      <c r="L40" s="20">
        <f t="shared" si="3"/>
        <v>120239.86</v>
      </c>
    </row>
    <row r="41" spans="1:12" ht="20.25" customHeight="1" thickBot="1">
      <c r="A41" s="5" t="s">
        <v>42</v>
      </c>
      <c r="B41" s="6">
        <v>1433</v>
      </c>
      <c r="C41" s="17">
        <f t="shared" si="4"/>
        <v>121828.07954430378</v>
      </c>
      <c r="D41" s="13">
        <f t="shared" si="0"/>
        <v>194257.88</v>
      </c>
      <c r="E41" s="18">
        <f t="shared" si="1"/>
        <v>316085.96</v>
      </c>
      <c r="F41" s="15">
        <v>106021.08</v>
      </c>
      <c r="G41" s="15">
        <v>25977.6</v>
      </c>
      <c r="H41" s="19"/>
      <c r="I41" s="15">
        <v>75416.6</v>
      </c>
      <c r="J41" s="19"/>
      <c r="K41" s="19">
        <f t="shared" si="2"/>
        <v>207415.28</v>
      </c>
      <c r="L41" s="20">
        <f t="shared" si="3"/>
        <v>108670.68000000002</v>
      </c>
    </row>
    <row r="42" spans="1:12" ht="20.25" customHeight="1" thickBot="1">
      <c r="A42" s="5" t="s">
        <v>43</v>
      </c>
      <c r="B42" s="6">
        <v>237</v>
      </c>
      <c r="C42" s="17">
        <f t="shared" si="4"/>
        <v>121828.07954430378</v>
      </c>
      <c r="D42" s="13">
        <f t="shared" si="0"/>
        <v>32127.79</v>
      </c>
      <c r="E42" s="18">
        <f t="shared" si="1"/>
        <v>153955.87</v>
      </c>
      <c r="F42" s="15">
        <v>0</v>
      </c>
      <c r="G42" s="15">
        <v>0</v>
      </c>
      <c r="H42" s="19"/>
      <c r="I42" s="15">
        <v>775</v>
      </c>
      <c r="J42" s="19"/>
      <c r="K42" s="19">
        <f t="shared" si="2"/>
        <v>775</v>
      </c>
      <c r="L42" s="20">
        <f t="shared" si="3"/>
        <v>153180.87</v>
      </c>
    </row>
    <row r="43" spans="1:12" ht="20.25" customHeight="1" thickBot="1">
      <c r="A43" s="5" t="s">
        <v>44</v>
      </c>
      <c r="B43" s="6">
        <v>128</v>
      </c>
      <c r="C43" s="17">
        <f t="shared" si="4"/>
        <v>121828.07954430378</v>
      </c>
      <c r="D43" s="13">
        <f t="shared" si="0"/>
        <v>17351.72</v>
      </c>
      <c r="E43" s="18">
        <f t="shared" si="1"/>
        <v>139179.8</v>
      </c>
      <c r="F43" s="15">
        <v>0</v>
      </c>
      <c r="G43" s="15">
        <v>0</v>
      </c>
      <c r="H43" s="19"/>
      <c r="I43" s="15">
        <v>0</v>
      </c>
      <c r="J43" s="19"/>
      <c r="K43" s="19">
        <f t="shared" si="2"/>
        <v>0</v>
      </c>
      <c r="L43" s="20">
        <f t="shared" si="3"/>
        <v>139179.8</v>
      </c>
    </row>
    <row r="44" spans="1:12" ht="20.25" customHeight="1" thickBot="1">
      <c r="A44" s="5" t="s">
        <v>45</v>
      </c>
      <c r="B44" s="6">
        <v>1496</v>
      </c>
      <c r="C44" s="17">
        <f t="shared" si="4"/>
        <v>121828.07954430378</v>
      </c>
      <c r="D44" s="13">
        <f t="shared" si="0"/>
        <v>202798.18</v>
      </c>
      <c r="E44" s="18">
        <f t="shared" si="1"/>
        <v>324626.26</v>
      </c>
      <c r="F44" s="15">
        <v>110487.6</v>
      </c>
      <c r="G44" s="15">
        <v>27072</v>
      </c>
      <c r="H44" s="19"/>
      <c r="I44" s="15">
        <v>1320</v>
      </c>
      <c r="J44" s="19"/>
      <c r="K44" s="19">
        <f t="shared" si="2"/>
        <v>138879.6</v>
      </c>
      <c r="L44" s="20">
        <f t="shared" si="3"/>
        <v>185746.66</v>
      </c>
    </row>
    <row r="45" spans="1:12" ht="20.25" customHeight="1" thickBot="1">
      <c r="A45" s="5" t="s">
        <v>46</v>
      </c>
      <c r="B45" s="6">
        <v>2081</v>
      </c>
      <c r="C45" s="17">
        <f t="shared" si="4"/>
        <v>121828.07954430378</v>
      </c>
      <c r="D45" s="13">
        <f t="shared" si="0"/>
        <v>282100.94</v>
      </c>
      <c r="E45" s="18">
        <f t="shared" si="1"/>
        <v>403929.02</v>
      </c>
      <c r="F45" s="15">
        <v>152723.64</v>
      </c>
      <c r="G45" s="15">
        <v>37420.8</v>
      </c>
      <c r="H45" s="19"/>
      <c r="I45" s="15">
        <v>1973.99</v>
      </c>
      <c r="J45" s="19"/>
      <c r="K45" s="19">
        <f t="shared" si="2"/>
        <v>192118.43</v>
      </c>
      <c r="L45" s="20">
        <f t="shared" si="3"/>
        <v>211810.59000000003</v>
      </c>
    </row>
    <row r="46" spans="1:12" ht="20.25" customHeight="1" thickBot="1">
      <c r="A46" s="5" t="s">
        <v>47</v>
      </c>
      <c r="B46" s="6">
        <v>311</v>
      </c>
      <c r="C46" s="17">
        <f t="shared" si="4"/>
        <v>121828.07954430378</v>
      </c>
      <c r="D46" s="13">
        <f t="shared" si="0"/>
        <v>42159.25</v>
      </c>
      <c r="E46" s="18">
        <f t="shared" si="1"/>
        <v>163987.33</v>
      </c>
      <c r="F46" s="15">
        <v>22959.48</v>
      </c>
      <c r="G46" s="15">
        <v>5625.6</v>
      </c>
      <c r="H46" s="19"/>
      <c r="I46" s="15">
        <v>9374</v>
      </c>
      <c r="J46" s="19"/>
      <c r="K46" s="19">
        <f t="shared" si="2"/>
        <v>37959.08</v>
      </c>
      <c r="L46" s="20">
        <f t="shared" si="3"/>
        <v>126028.24999999999</v>
      </c>
    </row>
    <row r="47" spans="1:12" ht="20.25" customHeight="1" thickBot="1">
      <c r="A47" s="5" t="s">
        <v>48</v>
      </c>
      <c r="B47" s="6">
        <v>536</v>
      </c>
      <c r="C47" s="17">
        <f t="shared" si="4"/>
        <v>121828.07954430378</v>
      </c>
      <c r="D47" s="13">
        <f t="shared" si="0"/>
        <v>72660.31</v>
      </c>
      <c r="E47" s="18">
        <f t="shared" si="1"/>
        <v>194488.39</v>
      </c>
      <c r="F47" s="15">
        <v>39101.64</v>
      </c>
      <c r="G47" s="15">
        <v>9580.8</v>
      </c>
      <c r="H47" s="19"/>
      <c r="I47" s="15">
        <v>32116</v>
      </c>
      <c r="J47" s="19"/>
      <c r="K47" s="19">
        <f t="shared" si="2"/>
        <v>80798.44</v>
      </c>
      <c r="L47" s="20">
        <f t="shared" si="3"/>
        <v>113689.95000000001</v>
      </c>
    </row>
    <row r="48" spans="1:12" ht="20.25" customHeight="1" thickBot="1">
      <c r="A48" s="5" t="s">
        <v>49</v>
      </c>
      <c r="B48" s="6">
        <v>910</v>
      </c>
      <c r="C48" s="17">
        <f t="shared" si="4"/>
        <v>121828.07954430378</v>
      </c>
      <c r="D48" s="13">
        <f t="shared" si="0"/>
        <v>123359.85</v>
      </c>
      <c r="E48" s="18">
        <f t="shared" si="1"/>
        <v>245187.93</v>
      </c>
      <c r="F48" s="15">
        <v>0</v>
      </c>
      <c r="G48" s="15">
        <v>0</v>
      </c>
      <c r="H48" s="19"/>
      <c r="I48" s="15">
        <v>5267</v>
      </c>
      <c r="J48" s="19"/>
      <c r="K48" s="19">
        <f t="shared" si="2"/>
        <v>5267</v>
      </c>
      <c r="L48" s="20">
        <f t="shared" si="3"/>
        <v>239920.93</v>
      </c>
    </row>
    <row r="49" spans="1:12" ht="20.25" customHeight="1" thickBot="1">
      <c r="A49" s="5" t="s">
        <v>50</v>
      </c>
      <c r="B49" s="6">
        <v>659</v>
      </c>
      <c r="C49" s="17">
        <f t="shared" si="4"/>
        <v>121828.07954430378</v>
      </c>
      <c r="D49" s="13">
        <f t="shared" si="0"/>
        <v>89334.22</v>
      </c>
      <c r="E49" s="18">
        <f t="shared" si="1"/>
        <v>211162.3</v>
      </c>
      <c r="F49" s="15">
        <v>45057</v>
      </c>
      <c r="G49" s="15">
        <v>11040</v>
      </c>
      <c r="H49" s="19"/>
      <c r="I49" s="15">
        <v>8565</v>
      </c>
      <c r="J49" s="19"/>
      <c r="K49" s="19">
        <f t="shared" si="2"/>
        <v>64662</v>
      </c>
      <c r="L49" s="20">
        <f t="shared" si="3"/>
        <v>146500.3</v>
      </c>
    </row>
    <row r="50" spans="1:12" ht="20.25" customHeight="1" thickBot="1">
      <c r="A50" s="5" t="s">
        <v>51</v>
      </c>
      <c r="B50" s="6">
        <v>386</v>
      </c>
      <c r="C50" s="17">
        <f t="shared" si="4"/>
        <v>121828.07954430378</v>
      </c>
      <c r="D50" s="13">
        <f t="shared" si="0"/>
        <v>52326.27</v>
      </c>
      <c r="E50" s="18">
        <f t="shared" si="1"/>
        <v>174154.35</v>
      </c>
      <c r="F50" s="15">
        <v>26799.12</v>
      </c>
      <c r="G50" s="15">
        <v>6566.4</v>
      </c>
      <c r="H50" s="19"/>
      <c r="I50" s="15">
        <v>22178</v>
      </c>
      <c r="J50" s="19"/>
      <c r="K50" s="19">
        <f t="shared" si="2"/>
        <v>55543.52</v>
      </c>
      <c r="L50" s="20">
        <f t="shared" si="3"/>
        <v>118610.83000000002</v>
      </c>
    </row>
    <row r="51" spans="1:12" ht="20.25" customHeight="1" thickBot="1">
      <c r="A51" s="5" t="s">
        <v>52</v>
      </c>
      <c r="B51" s="6">
        <v>1322</v>
      </c>
      <c r="C51" s="17">
        <f t="shared" si="4"/>
        <v>121828.07954430378</v>
      </c>
      <c r="D51" s="13">
        <f t="shared" si="0"/>
        <v>179210.69</v>
      </c>
      <c r="E51" s="18">
        <f t="shared" si="1"/>
        <v>301038.77</v>
      </c>
      <c r="F51" s="15">
        <v>95285.76</v>
      </c>
      <c r="G51" s="15">
        <v>23347.2</v>
      </c>
      <c r="H51" s="19"/>
      <c r="I51" s="15">
        <v>53074</v>
      </c>
      <c r="J51" s="19"/>
      <c r="K51" s="19">
        <f t="shared" si="2"/>
        <v>171706.96</v>
      </c>
      <c r="L51" s="20">
        <f t="shared" si="3"/>
        <v>129331.81000000003</v>
      </c>
    </row>
    <row r="52" spans="1:12" ht="20.25" customHeight="1" thickBot="1">
      <c r="A52" s="5" t="s">
        <v>53</v>
      </c>
      <c r="B52" s="6">
        <v>116</v>
      </c>
      <c r="C52" s="17">
        <f t="shared" si="4"/>
        <v>121828.07954430378</v>
      </c>
      <c r="D52" s="13">
        <f t="shared" si="0"/>
        <v>15724.99</v>
      </c>
      <c r="E52" s="18">
        <f t="shared" si="1"/>
        <v>137553.07</v>
      </c>
      <c r="F52" s="15">
        <v>7914.36</v>
      </c>
      <c r="G52" s="15">
        <v>1939.2</v>
      </c>
      <c r="H52" s="19"/>
      <c r="I52" s="15">
        <v>3908</v>
      </c>
      <c r="J52" s="19"/>
      <c r="K52" s="19">
        <f t="shared" si="2"/>
        <v>13761.56</v>
      </c>
      <c r="L52" s="20">
        <f t="shared" si="3"/>
        <v>123791.51000000001</v>
      </c>
    </row>
    <row r="53" spans="1:12" ht="20.25" customHeight="1" thickBot="1">
      <c r="A53" s="5" t="s">
        <v>54</v>
      </c>
      <c r="B53" s="6">
        <v>179</v>
      </c>
      <c r="C53" s="17">
        <f t="shared" si="4"/>
        <v>121828.07954430378</v>
      </c>
      <c r="D53" s="13">
        <f t="shared" si="0"/>
        <v>24265.29</v>
      </c>
      <c r="E53" s="18">
        <f t="shared" si="1"/>
        <v>146093.37</v>
      </c>
      <c r="F53" s="15">
        <v>10461.06</v>
      </c>
      <c r="G53" s="15">
        <v>2563.2</v>
      </c>
      <c r="H53" s="19"/>
      <c r="I53" s="15">
        <v>0</v>
      </c>
      <c r="J53" s="19"/>
      <c r="K53" s="19">
        <f t="shared" si="2"/>
        <v>13024.259999999998</v>
      </c>
      <c r="L53" s="20">
        <f t="shared" si="3"/>
        <v>133069.11</v>
      </c>
    </row>
    <row r="54" spans="1:12" ht="20.25" customHeight="1" thickBot="1">
      <c r="A54" s="5" t="s">
        <v>55</v>
      </c>
      <c r="B54" s="6">
        <v>181</v>
      </c>
      <c r="C54" s="17">
        <f t="shared" si="4"/>
        <v>121828.07954430378</v>
      </c>
      <c r="D54" s="13">
        <f t="shared" si="0"/>
        <v>24536.41</v>
      </c>
      <c r="E54" s="18">
        <f t="shared" si="1"/>
        <v>146364.49</v>
      </c>
      <c r="F54" s="15">
        <v>13007.76</v>
      </c>
      <c r="G54" s="15">
        <v>3187.2</v>
      </c>
      <c r="H54" s="19"/>
      <c r="I54" s="15">
        <v>0</v>
      </c>
      <c r="J54" s="19"/>
      <c r="K54" s="19">
        <f t="shared" si="2"/>
        <v>16194.96</v>
      </c>
      <c r="L54" s="20">
        <f t="shared" si="3"/>
        <v>130169.53</v>
      </c>
    </row>
    <row r="55" spans="1:12" ht="20.25" customHeight="1" thickBot="1">
      <c r="A55" s="5" t="s">
        <v>56</v>
      </c>
      <c r="B55" s="6">
        <v>375</v>
      </c>
      <c r="C55" s="17">
        <f t="shared" si="4"/>
        <v>121828.07954430378</v>
      </c>
      <c r="D55" s="13">
        <f t="shared" si="0"/>
        <v>50835.1</v>
      </c>
      <c r="E55" s="18">
        <f t="shared" si="1"/>
        <v>172663.18</v>
      </c>
      <c r="F55" s="15">
        <v>27034.2</v>
      </c>
      <c r="G55" s="15">
        <v>6624</v>
      </c>
      <c r="H55" s="19"/>
      <c r="I55" s="15">
        <v>19437</v>
      </c>
      <c r="J55" s="19"/>
      <c r="K55" s="19">
        <f t="shared" si="2"/>
        <v>53095.2</v>
      </c>
      <c r="L55" s="20">
        <f t="shared" si="3"/>
        <v>119567.98</v>
      </c>
    </row>
    <row r="56" spans="1:12" ht="20.25" customHeight="1" thickBot="1">
      <c r="A56" s="5" t="s">
        <v>57</v>
      </c>
      <c r="B56" s="6">
        <v>133</v>
      </c>
      <c r="C56" s="17">
        <f t="shared" si="4"/>
        <v>121828.07954430378</v>
      </c>
      <c r="D56" s="13">
        <f t="shared" si="0"/>
        <v>18029.52</v>
      </c>
      <c r="E56" s="18">
        <f t="shared" si="1"/>
        <v>139857.6</v>
      </c>
      <c r="F56" s="15">
        <v>2546.7</v>
      </c>
      <c r="G56" s="15">
        <v>624</v>
      </c>
      <c r="H56" s="19"/>
      <c r="I56" s="15">
        <v>9468</v>
      </c>
      <c r="J56" s="19"/>
      <c r="K56" s="19">
        <f t="shared" si="2"/>
        <v>12638.7</v>
      </c>
      <c r="L56" s="20">
        <f t="shared" si="3"/>
        <v>127218.90000000001</v>
      </c>
    </row>
    <row r="57" spans="1:12" ht="20.25" customHeight="1" thickBot="1">
      <c r="A57" s="5" t="s">
        <v>58</v>
      </c>
      <c r="B57" s="6">
        <v>614</v>
      </c>
      <c r="C57" s="17">
        <f t="shared" si="4"/>
        <v>121828.07954430378</v>
      </c>
      <c r="D57" s="13">
        <f t="shared" si="0"/>
        <v>83234.01</v>
      </c>
      <c r="E57" s="18">
        <f t="shared" si="1"/>
        <v>205062.09</v>
      </c>
      <c r="F57" s="15">
        <v>44978.64</v>
      </c>
      <c r="G57" s="15">
        <v>11020.8</v>
      </c>
      <c r="H57" s="19"/>
      <c r="I57" s="15">
        <v>6748</v>
      </c>
      <c r="J57" s="19"/>
      <c r="K57" s="19">
        <f t="shared" si="2"/>
        <v>62747.44</v>
      </c>
      <c r="L57" s="20">
        <f t="shared" si="3"/>
        <v>142314.65</v>
      </c>
    </row>
    <row r="58" spans="1:12" ht="20.25" customHeight="1" thickBot="1">
      <c r="A58" s="5" t="s">
        <v>59</v>
      </c>
      <c r="B58" s="6">
        <v>1021</v>
      </c>
      <c r="C58" s="17">
        <f t="shared" si="4"/>
        <v>121828.07954430378</v>
      </c>
      <c r="D58" s="13">
        <f t="shared" si="0"/>
        <v>138407.04</v>
      </c>
      <c r="E58" s="18">
        <f t="shared" si="1"/>
        <v>260235.12</v>
      </c>
      <c r="F58" s="15">
        <v>78360</v>
      </c>
      <c r="G58" s="15">
        <v>19200</v>
      </c>
      <c r="H58" s="19"/>
      <c r="I58" s="15">
        <v>0</v>
      </c>
      <c r="J58" s="19"/>
      <c r="K58" s="19">
        <f t="shared" si="2"/>
        <v>97560</v>
      </c>
      <c r="L58" s="20">
        <f t="shared" si="3"/>
        <v>162675.12</v>
      </c>
    </row>
    <row r="59" spans="1:12" ht="20.25" customHeight="1" thickBot="1">
      <c r="A59" s="5" t="s">
        <v>60</v>
      </c>
      <c r="B59" s="6">
        <v>115</v>
      </c>
      <c r="C59" s="17">
        <f t="shared" si="4"/>
        <v>121828.07954430378</v>
      </c>
      <c r="D59" s="13">
        <f t="shared" si="0"/>
        <v>15589.43</v>
      </c>
      <c r="E59" s="18">
        <f t="shared" si="1"/>
        <v>137417.51</v>
      </c>
      <c r="F59" s="15">
        <v>7992.72</v>
      </c>
      <c r="G59" s="15">
        <v>1958.4</v>
      </c>
      <c r="H59" s="19"/>
      <c r="I59" s="15">
        <v>3491</v>
      </c>
      <c r="J59" s="19"/>
      <c r="K59" s="19">
        <f t="shared" si="2"/>
        <v>13442.12</v>
      </c>
      <c r="L59" s="20">
        <f t="shared" si="3"/>
        <v>123975.39000000001</v>
      </c>
    </row>
    <row r="60" spans="1:12" ht="20.25" customHeight="1" thickBot="1">
      <c r="A60" s="5" t="s">
        <v>61</v>
      </c>
      <c r="B60" s="6">
        <v>108</v>
      </c>
      <c r="C60" s="17">
        <f t="shared" si="4"/>
        <v>121828.07954430378</v>
      </c>
      <c r="D60" s="13">
        <f t="shared" si="0"/>
        <v>14640.51</v>
      </c>
      <c r="E60" s="18">
        <f t="shared" si="1"/>
        <v>136468.59</v>
      </c>
      <c r="F60" s="15">
        <v>7992.72</v>
      </c>
      <c r="G60" s="15">
        <v>1958.4</v>
      </c>
      <c r="H60" s="19"/>
      <c r="I60" s="15">
        <v>4076</v>
      </c>
      <c r="J60" s="19"/>
      <c r="K60" s="19">
        <f t="shared" si="2"/>
        <v>14027.12</v>
      </c>
      <c r="L60" s="20">
        <f t="shared" si="3"/>
        <v>122441.47</v>
      </c>
    </row>
    <row r="61" spans="1:12" ht="20.25" customHeight="1" thickBot="1">
      <c r="A61" s="5" t="s">
        <v>62</v>
      </c>
      <c r="B61" s="6">
        <v>440</v>
      </c>
      <c r="C61" s="17">
        <f t="shared" si="4"/>
        <v>121828.07954430378</v>
      </c>
      <c r="D61" s="13">
        <f t="shared" si="0"/>
        <v>59646.52</v>
      </c>
      <c r="E61" s="18">
        <f t="shared" si="1"/>
        <v>181474.6</v>
      </c>
      <c r="F61" s="15">
        <v>33851.52</v>
      </c>
      <c r="G61" s="15">
        <v>8294.4</v>
      </c>
      <c r="H61" s="19"/>
      <c r="I61" s="15">
        <v>2280</v>
      </c>
      <c r="J61" s="19"/>
      <c r="K61" s="19">
        <f t="shared" si="2"/>
        <v>44425.92</v>
      </c>
      <c r="L61" s="20">
        <f t="shared" si="3"/>
        <v>137048.68</v>
      </c>
    </row>
    <row r="62" spans="1:12" ht="20.25" customHeight="1" thickBot="1">
      <c r="A62" s="5" t="s">
        <v>63</v>
      </c>
      <c r="B62" s="6">
        <v>764</v>
      </c>
      <c r="C62" s="17">
        <f t="shared" si="4"/>
        <v>121828.07954430378</v>
      </c>
      <c r="D62" s="13">
        <f t="shared" si="0"/>
        <v>103568.05</v>
      </c>
      <c r="E62" s="18">
        <f t="shared" si="1"/>
        <v>225396.13</v>
      </c>
      <c r="F62" s="15">
        <v>54616.92</v>
      </c>
      <c r="G62" s="15">
        <v>13382.4</v>
      </c>
      <c r="H62" s="19"/>
      <c r="I62" s="15">
        <v>2865.99</v>
      </c>
      <c r="J62" s="19"/>
      <c r="K62" s="19">
        <f t="shared" si="2"/>
        <v>70865.31</v>
      </c>
      <c r="L62" s="20">
        <f t="shared" si="3"/>
        <v>154530.82</v>
      </c>
    </row>
    <row r="63" spans="1:12" ht="20.25" customHeight="1" thickBot="1">
      <c r="A63" s="5" t="s">
        <v>64</v>
      </c>
      <c r="B63" s="6">
        <v>333</v>
      </c>
      <c r="C63" s="17">
        <f t="shared" si="4"/>
        <v>121828.07954430378</v>
      </c>
      <c r="D63" s="13">
        <f t="shared" si="0"/>
        <v>45141.57</v>
      </c>
      <c r="E63" s="18">
        <f t="shared" si="1"/>
        <v>166969.65</v>
      </c>
      <c r="F63" s="15">
        <v>0</v>
      </c>
      <c r="G63" s="15">
        <v>0</v>
      </c>
      <c r="H63" s="19"/>
      <c r="I63" s="15">
        <v>2226</v>
      </c>
      <c r="J63" s="19"/>
      <c r="K63" s="19">
        <f t="shared" si="2"/>
        <v>2226</v>
      </c>
      <c r="L63" s="20">
        <f t="shared" si="3"/>
        <v>164743.65</v>
      </c>
    </row>
    <row r="64" spans="1:12" ht="20.25" customHeight="1" thickBot="1">
      <c r="A64" s="5" t="s">
        <v>65</v>
      </c>
      <c r="B64" s="6">
        <v>540</v>
      </c>
      <c r="C64" s="17">
        <f t="shared" si="4"/>
        <v>121828.07954430378</v>
      </c>
      <c r="D64" s="13">
        <f t="shared" si="0"/>
        <v>73202.55</v>
      </c>
      <c r="E64" s="18">
        <f t="shared" si="1"/>
        <v>195030.63</v>
      </c>
      <c r="F64" s="15">
        <v>9963.36</v>
      </c>
      <c r="G64" s="15">
        <v>2419.2</v>
      </c>
      <c r="H64" s="19"/>
      <c r="I64" s="15">
        <v>2107</v>
      </c>
      <c r="J64" s="19"/>
      <c r="K64" s="19">
        <f t="shared" si="2"/>
        <v>14489.560000000001</v>
      </c>
      <c r="L64" s="20">
        <f t="shared" si="3"/>
        <v>180541.07</v>
      </c>
    </row>
    <row r="65" spans="1:12" ht="20.25" customHeight="1" thickBot="1">
      <c r="A65" s="5" t="s">
        <v>66</v>
      </c>
      <c r="B65" s="6">
        <v>40</v>
      </c>
      <c r="C65" s="17">
        <f t="shared" si="4"/>
        <v>121828.07954430378</v>
      </c>
      <c r="D65" s="13">
        <f t="shared" si="0"/>
        <v>5422.41</v>
      </c>
      <c r="E65" s="18">
        <f t="shared" si="1"/>
        <v>127250.49</v>
      </c>
      <c r="F65" s="15">
        <v>764.22</v>
      </c>
      <c r="G65" s="15">
        <v>187.41</v>
      </c>
      <c r="H65" s="19"/>
      <c r="I65" s="15">
        <v>0</v>
      </c>
      <c r="J65" s="19"/>
      <c r="K65" s="19">
        <f t="shared" si="2"/>
        <v>951.63</v>
      </c>
      <c r="L65" s="20">
        <f t="shared" si="3"/>
        <v>126298.86</v>
      </c>
    </row>
    <row r="66" spans="1:12" ht="20.25" customHeight="1" thickBot="1">
      <c r="A66" s="5" t="s">
        <v>67</v>
      </c>
      <c r="B66" s="6">
        <v>956</v>
      </c>
      <c r="C66" s="17">
        <f t="shared" si="4"/>
        <v>121828.07954430378</v>
      </c>
      <c r="D66" s="13">
        <f t="shared" si="0"/>
        <v>129595.63</v>
      </c>
      <c r="E66" s="18">
        <f t="shared" si="1"/>
        <v>251423.71</v>
      </c>
      <c r="F66" s="15">
        <v>0</v>
      </c>
      <c r="G66" s="15">
        <v>0</v>
      </c>
      <c r="H66" s="19"/>
      <c r="I66" s="15">
        <v>2358</v>
      </c>
      <c r="J66" s="19"/>
      <c r="K66" s="19">
        <f t="shared" si="2"/>
        <v>2358</v>
      </c>
      <c r="L66" s="20">
        <f t="shared" si="3"/>
        <v>249065.71</v>
      </c>
    </row>
    <row r="67" spans="1:12" ht="20.25" customHeight="1" thickBot="1">
      <c r="A67" s="5" t="s">
        <v>68</v>
      </c>
      <c r="B67" s="6">
        <v>349</v>
      </c>
      <c r="C67" s="17">
        <f t="shared" si="4"/>
        <v>121828.07954430378</v>
      </c>
      <c r="D67" s="13">
        <f t="shared" si="0"/>
        <v>47310.54</v>
      </c>
      <c r="E67" s="18">
        <f t="shared" si="1"/>
        <v>169138.62</v>
      </c>
      <c r="F67" s="15">
        <v>0</v>
      </c>
      <c r="G67" s="15">
        <v>0</v>
      </c>
      <c r="H67" s="19"/>
      <c r="I67" s="15">
        <v>762</v>
      </c>
      <c r="J67" s="19"/>
      <c r="K67" s="19">
        <f t="shared" si="2"/>
        <v>762</v>
      </c>
      <c r="L67" s="20">
        <f t="shared" si="3"/>
        <v>168376.62</v>
      </c>
    </row>
    <row r="68" spans="1:12" ht="20.25" customHeight="1" thickBot="1">
      <c r="A68" s="5" t="s">
        <v>69</v>
      </c>
      <c r="B68" s="6">
        <v>511</v>
      </c>
      <c r="C68" s="17">
        <f t="shared" si="4"/>
        <v>121828.07954430378</v>
      </c>
      <c r="D68" s="13">
        <f t="shared" si="0"/>
        <v>69271.3</v>
      </c>
      <c r="E68" s="18">
        <f t="shared" si="1"/>
        <v>191099.38</v>
      </c>
      <c r="F68" s="15">
        <v>36594.12</v>
      </c>
      <c r="G68" s="15">
        <v>8966.4</v>
      </c>
      <c r="H68" s="19"/>
      <c r="I68" s="15">
        <v>26559</v>
      </c>
      <c r="J68" s="19"/>
      <c r="K68" s="19">
        <f t="shared" si="2"/>
        <v>72119.52</v>
      </c>
      <c r="L68" s="20">
        <f t="shared" si="3"/>
        <v>118979.86</v>
      </c>
    </row>
    <row r="69" spans="1:12" ht="20.25" customHeight="1" thickBot="1">
      <c r="A69" s="5" t="s">
        <v>70</v>
      </c>
      <c r="B69" s="6">
        <v>168</v>
      </c>
      <c r="C69" s="17">
        <f t="shared" si="4"/>
        <v>121828.07954430378</v>
      </c>
      <c r="D69" s="13">
        <f aca="true" t="shared" si="5" ref="D69:D82">ROUND((14436627.43/$B$83*B69),2)</f>
        <v>22774.13</v>
      </c>
      <c r="E69" s="18">
        <f aca="true" t="shared" si="6" ref="E69:E82">ROUND((C69+D69),2)</f>
        <v>144602.21</v>
      </c>
      <c r="F69" s="15">
        <v>13399.56</v>
      </c>
      <c r="G69" s="15">
        <v>3283.2</v>
      </c>
      <c r="H69" s="19"/>
      <c r="I69" s="15">
        <v>0</v>
      </c>
      <c r="J69" s="19"/>
      <c r="K69" s="19">
        <f aca="true" t="shared" si="7" ref="K69:K82">SUM(F69:J69)</f>
        <v>16682.76</v>
      </c>
      <c r="L69" s="20">
        <f aca="true" t="shared" si="8" ref="L69:L82">E69-K69</f>
        <v>127919.45</v>
      </c>
    </row>
    <row r="70" spans="1:12" ht="20.25" customHeight="1" thickBot="1">
      <c r="A70" s="5" t="s">
        <v>71</v>
      </c>
      <c r="B70" s="6">
        <v>452</v>
      </c>
      <c r="C70" s="17">
        <f aca="true" t="shared" si="9" ref="C70:C82">$C$4</f>
        <v>121828.07954430378</v>
      </c>
      <c r="D70" s="13">
        <f t="shared" si="5"/>
        <v>61273.25</v>
      </c>
      <c r="E70" s="18">
        <f t="shared" si="6"/>
        <v>183101.33</v>
      </c>
      <c r="F70" s="15">
        <v>35497.08</v>
      </c>
      <c r="G70" s="15">
        <v>8697.6</v>
      </c>
      <c r="H70" s="19"/>
      <c r="I70" s="15">
        <v>19211</v>
      </c>
      <c r="J70" s="19"/>
      <c r="K70" s="19">
        <f t="shared" si="7"/>
        <v>63405.68</v>
      </c>
      <c r="L70" s="20">
        <f t="shared" si="8"/>
        <v>119695.65</v>
      </c>
    </row>
    <row r="71" spans="1:12" ht="20.25" customHeight="1" thickBot="1">
      <c r="A71" s="5" t="s">
        <v>72</v>
      </c>
      <c r="B71" s="6">
        <v>229</v>
      </c>
      <c r="C71" s="17">
        <f t="shared" si="9"/>
        <v>121828.07954430378</v>
      </c>
      <c r="D71" s="13">
        <f t="shared" si="5"/>
        <v>31043.3</v>
      </c>
      <c r="E71" s="18">
        <f t="shared" si="6"/>
        <v>152871.38</v>
      </c>
      <c r="F71" s="15">
        <v>16377.24</v>
      </c>
      <c r="G71" s="15">
        <v>4012.8</v>
      </c>
      <c r="H71" s="19"/>
      <c r="I71" s="15">
        <v>1846</v>
      </c>
      <c r="J71" s="19"/>
      <c r="K71" s="19">
        <f t="shared" si="7"/>
        <v>22236.04</v>
      </c>
      <c r="L71" s="20">
        <f t="shared" si="8"/>
        <v>130635.34</v>
      </c>
    </row>
    <row r="72" spans="1:12" ht="20.25" customHeight="1" thickBot="1">
      <c r="A72" s="5" t="s">
        <v>73</v>
      </c>
      <c r="B72" s="6">
        <v>128</v>
      </c>
      <c r="C72" s="17">
        <f t="shared" si="9"/>
        <v>121828.07954430378</v>
      </c>
      <c r="D72" s="13">
        <f t="shared" si="5"/>
        <v>17351.72</v>
      </c>
      <c r="E72" s="18">
        <f t="shared" si="6"/>
        <v>139179.8</v>
      </c>
      <c r="F72" s="15">
        <v>9716.64</v>
      </c>
      <c r="G72" s="15">
        <v>2380.8</v>
      </c>
      <c r="H72" s="19"/>
      <c r="I72" s="15">
        <v>0</v>
      </c>
      <c r="J72" s="19"/>
      <c r="K72" s="19">
        <f t="shared" si="7"/>
        <v>12097.439999999999</v>
      </c>
      <c r="L72" s="20">
        <f t="shared" si="8"/>
        <v>127082.35999999999</v>
      </c>
    </row>
    <row r="73" spans="1:12" ht="20.25" customHeight="1" thickBot="1">
      <c r="A73" s="5" t="s">
        <v>74</v>
      </c>
      <c r="B73" s="6">
        <v>198</v>
      </c>
      <c r="C73" s="17">
        <f t="shared" si="9"/>
        <v>121828.07954430378</v>
      </c>
      <c r="D73" s="13">
        <f t="shared" si="5"/>
        <v>26840.94</v>
      </c>
      <c r="E73" s="18">
        <f t="shared" si="6"/>
        <v>148669.02</v>
      </c>
      <c r="F73" s="15">
        <v>14966.76</v>
      </c>
      <c r="G73" s="15">
        <v>3667.2</v>
      </c>
      <c r="H73" s="19"/>
      <c r="I73" s="15">
        <v>2610</v>
      </c>
      <c r="J73" s="19"/>
      <c r="K73" s="19">
        <f t="shared" si="7"/>
        <v>21243.96</v>
      </c>
      <c r="L73" s="20">
        <f t="shared" si="8"/>
        <v>127425.06</v>
      </c>
    </row>
    <row r="74" spans="1:12" ht="20.25" customHeight="1" thickBot="1">
      <c r="A74" s="5" t="s">
        <v>75</v>
      </c>
      <c r="B74" s="6">
        <v>326</v>
      </c>
      <c r="C74" s="17">
        <f t="shared" si="9"/>
        <v>121828.07954430378</v>
      </c>
      <c r="D74" s="13">
        <f t="shared" si="5"/>
        <v>44192.65</v>
      </c>
      <c r="E74" s="18">
        <f t="shared" si="6"/>
        <v>166020.73</v>
      </c>
      <c r="F74" s="15">
        <v>23272.92</v>
      </c>
      <c r="G74" s="15">
        <v>5702.4</v>
      </c>
      <c r="H74" s="19"/>
      <c r="I74" s="15">
        <v>2105.5</v>
      </c>
      <c r="J74" s="19"/>
      <c r="K74" s="19">
        <f t="shared" si="7"/>
        <v>31080.82</v>
      </c>
      <c r="L74" s="20">
        <f t="shared" si="8"/>
        <v>134939.91</v>
      </c>
    </row>
    <row r="75" spans="1:12" ht="20.25" customHeight="1" thickBot="1">
      <c r="A75" s="5" t="s">
        <v>76</v>
      </c>
      <c r="B75" s="6">
        <v>163</v>
      </c>
      <c r="C75" s="17">
        <f t="shared" si="9"/>
        <v>121828.07954430378</v>
      </c>
      <c r="D75" s="13">
        <f t="shared" si="5"/>
        <v>22096.33</v>
      </c>
      <c r="E75" s="18">
        <f t="shared" si="6"/>
        <v>143924.41</v>
      </c>
      <c r="F75" s="15">
        <v>11910.72</v>
      </c>
      <c r="G75" s="15">
        <v>2918.4</v>
      </c>
      <c r="H75" s="19"/>
      <c r="I75" s="15">
        <v>8540</v>
      </c>
      <c r="J75" s="19"/>
      <c r="K75" s="19">
        <f t="shared" si="7"/>
        <v>23369.12</v>
      </c>
      <c r="L75" s="20">
        <f t="shared" si="8"/>
        <v>120555.29000000001</v>
      </c>
    </row>
    <row r="76" spans="1:12" ht="20.25" customHeight="1" thickBot="1">
      <c r="A76" s="5" t="s">
        <v>77</v>
      </c>
      <c r="B76" s="6">
        <v>99</v>
      </c>
      <c r="C76" s="17">
        <f t="shared" si="9"/>
        <v>121828.07954430378</v>
      </c>
      <c r="D76" s="13">
        <f t="shared" si="5"/>
        <v>13420.47</v>
      </c>
      <c r="E76" s="18">
        <f t="shared" si="6"/>
        <v>135248.55</v>
      </c>
      <c r="F76" s="15">
        <v>7209.12</v>
      </c>
      <c r="G76" s="15">
        <v>1766.4</v>
      </c>
      <c r="H76" s="19"/>
      <c r="I76" s="15">
        <v>0</v>
      </c>
      <c r="J76" s="19"/>
      <c r="K76" s="19">
        <f t="shared" si="7"/>
        <v>8975.52</v>
      </c>
      <c r="L76" s="20">
        <f t="shared" si="8"/>
        <v>126273.02999999998</v>
      </c>
    </row>
    <row r="77" spans="1:12" ht="20.25" customHeight="1" thickBot="1">
      <c r="A77" s="5" t="s">
        <v>78</v>
      </c>
      <c r="B77" s="6">
        <v>91</v>
      </c>
      <c r="C77" s="17">
        <f t="shared" si="9"/>
        <v>121828.07954430378</v>
      </c>
      <c r="D77" s="13">
        <f t="shared" si="5"/>
        <v>12335.99</v>
      </c>
      <c r="E77" s="18">
        <f t="shared" si="6"/>
        <v>134164.07</v>
      </c>
      <c r="F77" s="15">
        <v>7130.76</v>
      </c>
      <c r="G77" s="15">
        <v>1747.2</v>
      </c>
      <c r="H77" s="19"/>
      <c r="I77" s="15">
        <v>2307.95</v>
      </c>
      <c r="J77" s="19"/>
      <c r="K77" s="19">
        <f t="shared" si="7"/>
        <v>11185.91</v>
      </c>
      <c r="L77" s="20">
        <f t="shared" si="8"/>
        <v>122978.16</v>
      </c>
    </row>
    <row r="78" spans="1:12" ht="20.25" customHeight="1" thickBot="1">
      <c r="A78" s="5" t="s">
        <v>79</v>
      </c>
      <c r="B78" s="6">
        <v>186</v>
      </c>
      <c r="C78" s="17">
        <f t="shared" si="9"/>
        <v>121828.07954430378</v>
      </c>
      <c r="D78" s="13">
        <f t="shared" si="5"/>
        <v>25214.21</v>
      </c>
      <c r="E78" s="18">
        <f t="shared" si="6"/>
        <v>147042.29</v>
      </c>
      <c r="F78" s="15">
        <v>13086.12</v>
      </c>
      <c r="G78" s="15">
        <v>3206.4</v>
      </c>
      <c r="H78" s="19"/>
      <c r="I78" s="15">
        <v>1874</v>
      </c>
      <c r="J78" s="19"/>
      <c r="K78" s="19">
        <f t="shared" si="7"/>
        <v>18166.52</v>
      </c>
      <c r="L78" s="20">
        <f t="shared" si="8"/>
        <v>128875.77</v>
      </c>
    </row>
    <row r="79" spans="1:12" ht="20.25" customHeight="1" thickBot="1">
      <c r="A79" s="5" t="s">
        <v>80</v>
      </c>
      <c r="B79" s="6">
        <v>153</v>
      </c>
      <c r="C79" s="17">
        <f t="shared" si="9"/>
        <v>121828.07954430378</v>
      </c>
      <c r="D79" s="13">
        <f t="shared" si="5"/>
        <v>20740.72</v>
      </c>
      <c r="E79" s="18">
        <f t="shared" si="6"/>
        <v>142568.8</v>
      </c>
      <c r="F79" s="15">
        <v>11283.84</v>
      </c>
      <c r="G79" s="15">
        <v>2764.8</v>
      </c>
      <c r="H79" s="19"/>
      <c r="I79" s="15">
        <v>694</v>
      </c>
      <c r="J79" s="19"/>
      <c r="K79" s="19">
        <f t="shared" si="7"/>
        <v>14742.64</v>
      </c>
      <c r="L79" s="20">
        <f t="shared" si="8"/>
        <v>127826.15999999999</v>
      </c>
    </row>
    <row r="80" spans="1:12" ht="20.25" customHeight="1" thickBot="1">
      <c r="A80" s="5" t="s">
        <v>86</v>
      </c>
      <c r="B80" s="6">
        <v>68</v>
      </c>
      <c r="C80" s="17">
        <f t="shared" si="9"/>
        <v>121828.07954430378</v>
      </c>
      <c r="D80" s="13">
        <f t="shared" si="5"/>
        <v>9218.1</v>
      </c>
      <c r="E80" s="18">
        <f t="shared" si="6"/>
        <v>131046.18</v>
      </c>
      <c r="F80" s="15">
        <v>1214.58</v>
      </c>
      <c r="G80" s="15">
        <v>297.6</v>
      </c>
      <c r="H80" s="19"/>
      <c r="I80" s="15">
        <v>0</v>
      </c>
      <c r="J80" s="19"/>
      <c r="K80" s="19">
        <f t="shared" si="7"/>
        <v>1512.1799999999998</v>
      </c>
      <c r="L80" s="20">
        <f t="shared" si="8"/>
        <v>129534</v>
      </c>
    </row>
    <row r="81" spans="1:12" ht="20.25" customHeight="1" thickBot="1">
      <c r="A81" s="5" t="s">
        <v>81</v>
      </c>
      <c r="B81" s="6">
        <v>329</v>
      </c>
      <c r="C81" s="17">
        <f t="shared" si="9"/>
        <v>121828.07954430378</v>
      </c>
      <c r="D81" s="13">
        <f t="shared" si="5"/>
        <v>44599.33</v>
      </c>
      <c r="E81" s="18">
        <f t="shared" si="6"/>
        <v>166427.41</v>
      </c>
      <c r="F81" s="15">
        <v>24369.96</v>
      </c>
      <c r="G81" s="15">
        <v>5971.2</v>
      </c>
      <c r="H81" s="19"/>
      <c r="I81" s="15">
        <v>11858</v>
      </c>
      <c r="J81" s="19"/>
      <c r="K81" s="19">
        <f t="shared" si="7"/>
        <v>42199.16</v>
      </c>
      <c r="L81" s="20">
        <f t="shared" si="8"/>
        <v>124228.25</v>
      </c>
    </row>
    <row r="82" spans="1:12" ht="20.25" customHeight="1" thickBot="1">
      <c r="A82" s="7" t="s">
        <v>82</v>
      </c>
      <c r="B82" s="8">
        <v>185</v>
      </c>
      <c r="C82" s="21">
        <f t="shared" si="9"/>
        <v>121828.07954430378</v>
      </c>
      <c r="D82" s="13">
        <f t="shared" si="5"/>
        <v>25078.65</v>
      </c>
      <c r="E82" s="22">
        <f t="shared" si="6"/>
        <v>146906.73</v>
      </c>
      <c r="F82" s="15">
        <v>13242.84</v>
      </c>
      <c r="G82" s="15">
        <v>3244.8</v>
      </c>
      <c r="H82" s="23"/>
      <c r="I82" s="15">
        <v>0</v>
      </c>
      <c r="J82" s="23"/>
      <c r="K82" s="23">
        <f t="shared" si="7"/>
        <v>16487.64</v>
      </c>
      <c r="L82" s="24">
        <f t="shared" si="8"/>
        <v>130419.09000000001</v>
      </c>
    </row>
    <row r="83" spans="1:12" ht="38.25" customHeight="1" thickBot="1">
      <c r="A83" s="9" t="s">
        <v>83</v>
      </c>
      <c r="B83" s="10">
        <f aca="true" t="shared" si="10" ref="B83:K83">SUM(B4:B82)</f>
        <v>106496</v>
      </c>
      <c r="C83" s="25">
        <f t="shared" si="10"/>
        <v>9624418.284000007</v>
      </c>
      <c r="D83" s="25">
        <f>SUM(D4:D82)</f>
        <v>14436627.450000005</v>
      </c>
      <c r="E83" s="25">
        <f>SUM(E4:E82)</f>
        <v>24061045.770000003</v>
      </c>
      <c r="F83" s="26">
        <f t="shared" si="10"/>
        <v>7581224.309999996</v>
      </c>
      <c r="G83" s="26">
        <f t="shared" si="10"/>
        <v>1856726.6099999992</v>
      </c>
      <c r="H83" s="26">
        <f t="shared" si="10"/>
        <v>0</v>
      </c>
      <c r="I83" s="26">
        <f t="shared" si="10"/>
        <v>1296393.6</v>
      </c>
      <c r="J83" s="26">
        <f t="shared" si="10"/>
        <v>64194.06</v>
      </c>
      <c r="K83" s="26">
        <f t="shared" si="10"/>
        <v>10798538.579999994</v>
      </c>
      <c r="L83" s="26">
        <f>SUM(L4:L82)</f>
        <v>13262507.19</v>
      </c>
    </row>
  </sheetData>
  <sheetProtection/>
  <mergeCells count="13">
    <mergeCell ref="B2:B3"/>
    <mergeCell ref="A2:A3"/>
    <mergeCell ref="I2:I3"/>
    <mergeCell ref="K2:K3"/>
    <mergeCell ref="L2:L3"/>
    <mergeCell ref="A1:L1"/>
    <mergeCell ref="H2:H3"/>
    <mergeCell ref="G2:G3"/>
    <mergeCell ref="F2:F3"/>
    <mergeCell ref="E2:E3"/>
    <mergeCell ref="J2:J3"/>
    <mergeCell ref="D2:D3"/>
    <mergeCell ref="C2:C3"/>
  </mergeCells>
  <conditionalFormatting sqref="L2 L4:L65536">
    <cfRule type="cellIs" priority="1" dxfId="0" operator="lessThan" stopIfTrue="1">
      <formula>0</formula>
    </cfRule>
  </conditionalFormatting>
  <printOptions horizontalCentered="1"/>
  <pageMargins left="0" right="0" top="0.5905511811023623" bottom="0.3937007874015748" header="0.31496062992125984" footer="0.11811023622047245"/>
  <pageSetup fitToHeight="3" fitToWidth="1" horizontalDpi="600" verticalDpi="600" orientation="landscape" paperSize="9" scale="70" r:id="rId3"/>
  <headerFooter alignWithMargins="0">
    <oddFooter>&amp;CSayfa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T.B.B-Muhasebe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Apocan</dc:creator>
  <cp:keywords/>
  <dc:description/>
  <cp:lastModifiedBy>server</cp:lastModifiedBy>
  <cp:lastPrinted>2018-04-13T07:09:25Z</cp:lastPrinted>
  <dcterms:created xsi:type="dcterms:W3CDTF">2009-01-23T08:44:19Z</dcterms:created>
  <dcterms:modified xsi:type="dcterms:W3CDTF">2018-04-16T10:42:50Z</dcterms:modified>
  <cp:category/>
  <cp:version/>
  <cp:contentType/>
  <cp:contentStatus/>
</cp:coreProperties>
</file>